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10" windowHeight="8655" activeTab="0"/>
  </bookViews>
  <sheets>
    <sheet name="压力容器登记卡" sheetId="1" r:id="rId1"/>
    <sheet name="附件及辅机" sheetId="2" r:id="rId2"/>
    <sheet name="打印页" sheetId="3" r:id="rId3"/>
  </sheets>
  <definedNames/>
  <calcPr fullCalcOnLoad="1"/>
</workbook>
</file>

<file path=xl/sharedStrings.xml><?xml version="1.0" encoding="utf-8"?>
<sst xmlns="http://schemas.openxmlformats.org/spreadsheetml/2006/main" count="731" uniqueCount="335">
  <si>
    <t>主要安全附件及附属设备、水处理设备</t>
  </si>
  <si>
    <t>名    称</t>
  </si>
  <si>
    <t>型    号</t>
  </si>
  <si>
    <t>规    格</t>
  </si>
  <si>
    <t>数量</t>
  </si>
  <si>
    <t>制 造 厂 家</t>
  </si>
  <si>
    <t>检验日期</t>
  </si>
  <si>
    <t>E-Mail</t>
  </si>
  <si>
    <t>传真</t>
  </si>
  <si>
    <t>备注</t>
  </si>
  <si>
    <t>AnnexInfo</t>
  </si>
  <si>
    <t>Annex_Name</t>
  </si>
  <si>
    <t>Annex_Model</t>
  </si>
  <si>
    <t>Annex_Count</t>
  </si>
  <si>
    <t>使用登记证号码</t>
  </si>
  <si>
    <t>注册代码</t>
  </si>
  <si>
    <t>注册登记机构</t>
  </si>
  <si>
    <t>注册登记日期</t>
  </si>
  <si>
    <t>设备注册代码</t>
  </si>
  <si>
    <t>更新日期</t>
  </si>
  <si>
    <t>单位内部编号</t>
  </si>
  <si>
    <t>注册登记人员</t>
  </si>
  <si>
    <t>使用单位</t>
  </si>
  <si>
    <t>使用单位地址(省)</t>
  </si>
  <si>
    <t>市</t>
  </si>
  <si>
    <t>区（县）</t>
  </si>
  <si>
    <t>邮政编码</t>
  </si>
  <si>
    <t>安全管理人员</t>
  </si>
  <si>
    <t>联系电话</t>
  </si>
  <si>
    <t>容器名称</t>
  </si>
  <si>
    <t>制造单位</t>
  </si>
  <si>
    <t>安装竣工日期</t>
  </si>
  <si>
    <t>夹套材料</t>
  </si>
  <si>
    <t>筒体厚度</t>
  </si>
  <si>
    <t>封头厚度</t>
  </si>
  <si>
    <t>内衬壁厚</t>
  </si>
  <si>
    <t>夹套厚度</t>
  </si>
  <si>
    <t>容器容积</t>
  </si>
  <si>
    <r>
      <t>容器高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长</t>
    </r>
    <r>
      <rPr>
        <sz val="11"/>
        <color indexed="8"/>
        <rFont val="Times New Roman"/>
        <family val="1"/>
      </rPr>
      <t>)</t>
    </r>
  </si>
  <si>
    <t>壳体重量</t>
  </si>
  <si>
    <t>内件重量</t>
  </si>
  <si>
    <t>充装重量</t>
  </si>
  <si>
    <t>有无保温绝热</t>
  </si>
  <si>
    <t>壳程设计压力</t>
  </si>
  <si>
    <t>壳程设计温度</t>
  </si>
  <si>
    <t>壳程最高压力</t>
  </si>
  <si>
    <t>管程设计压力</t>
  </si>
  <si>
    <t>管程设计温度</t>
  </si>
  <si>
    <t>管程最高压力</t>
  </si>
  <si>
    <t>夹套设计压力</t>
  </si>
  <si>
    <t>夹套设计温度</t>
  </si>
  <si>
    <t>氧舱空调电机</t>
  </si>
  <si>
    <t>氧舱测氧方式</t>
  </si>
  <si>
    <t>罐车牌号</t>
  </si>
  <si>
    <t>罐车结构型式</t>
  </si>
  <si>
    <t>产权单位代码</t>
  </si>
  <si>
    <t>检验单位代码</t>
  </si>
  <si>
    <t>检验类别</t>
  </si>
  <si>
    <t>主要问题</t>
  </si>
  <si>
    <t>安全状况等级</t>
  </si>
  <si>
    <t>下次检验日期</t>
  </si>
  <si>
    <t>事故类别</t>
  </si>
  <si>
    <t>事故发生日期</t>
  </si>
  <si>
    <t>事故处理</t>
  </si>
  <si>
    <t>设备变更方式</t>
  </si>
  <si>
    <t>设备变更日期</t>
  </si>
  <si>
    <t>压力容器登记卡（基本信息）</t>
  </si>
  <si>
    <t>主管负责人</t>
  </si>
  <si>
    <t>经办人</t>
  </si>
  <si>
    <t>填表日期</t>
  </si>
  <si>
    <t>是否危化品</t>
  </si>
  <si>
    <t>移动式压力容器使用登记附页</t>
  </si>
  <si>
    <t>安全阀数量</t>
  </si>
  <si>
    <t>爆破片型号</t>
  </si>
  <si>
    <t>爆破片数量</t>
  </si>
  <si>
    <t>紧急切断阀型号</t>
  </si>
  <si>
    <t>液面计型号</t>
  </si>
  <si>
    <t>设计压力</t>
  </si>
  <si>
    <t>压力管道类设备参数</t>
  </si>
  <si>
    <t>管道厚度</t>
  </si>
  <si>
    <t>有无保温绝热</t>
  </si>
  <si>
    <t>设计温度</t>
  </si>
  <si>
    <t>工作压力</t>
  </si>
  <si>
    <t>制 造 国</t>
  </si>
  <si>
    <t>制造日期</t>
  </si>
  <si>
    <t>SEBaseInfo</t>
  </si>
  <si>
    <t>ContainerParam</t>
  </si>
  <si>
    <t>TestCircs</t>
  </si>
  <si>
    <t>SlipState</t>
  </si>
  <si>
    <t>SEAlteration</t>
  </si>
  <si>
    <t>ConduitParam</t>
  </si>
  <si>
    <t>SE_ID</t>
  </si>
  <si>
    <t>Use_Reg_Num</t>
  </si>
  <si>
    <t>SE_Code</t>
  </si>
  <si>
    <t>Reg_Dept</t>
  </si>
  <si>
    <t>Reg_Date</t>
  </si>
  <si>
    <t>Reg_Update_Date</t>
  </si>
  <si>
    <t>Inner_Num</t>
  </si>
  <si>
    <t>Reg_Person</t>
  </si>
  <si>
    <t>Use_Units_Name</t>
  </si>
  <si>
    <t>Use_Units_ID</t>
  </si>
  <si>
    <t>Province_For_Short</t>
  </si>
  <si>
    <t>Area_Desc</t>
  </si>
  <si>
    <t>County_Simbol</t>
  </si>
  <si>
    <t>Use_Units_Post</t>
  </si>
  <si>
    <t>Dept_Name</t>
  </si>
  <si>
    <t>Securiry_Person</t>
  </si>
  <si>
    <t>Dept_Tel</t>
  </si>
  <si>
    <t>SE_Name</t>
  </si>
  <si>
    <t>容器类别</t>
  </si>
  <si>
    <t>容器分类</t>
  </si>
  <si>
    <t>Simple_Sort</t>
  </si>
  <si>
    <t>设计单位</t>
  </si>
  <si>
    <t>Design_Units_Name</t>
  </si>
  <si>
    <t>Design_Units_ID</t>
  </si>
  <si>
    <t>Make_Units_Name</t>
  </si>
  <si>
    <t>Make_Units_ID</t>
  </si>
  <si>
    <t>Make_Units_Area</t>
  </si>
  <si>
    <t>Make_Date</t>
  </si>
  <si>
    <t>出厂编号</t>
  </si>
  <si>
    <t>Factory_Num</t>
  </si>
  <si>
    <t>JJ_Units_Name</t>
  </si>
  <si>
    <t>JJ_Units_ID</t>
  </si>
  <si>
    <t>Install_Units_Name</t>
  </si>
  <si>
    <t>Install_Units_ID</t>
  </si>
  <si>
    <t>Install_Finish_Date</t>
  </si>
  <si>
    <t>投用日期</t>
  </si>
  <si>
    <t>Begin_Use_Date</t>
  </si>
  <si>
    <t>Workshop</t>
  </si>
  <si>
    <t>Container_diameter</t>
  </si>
  <si>
    <t>Canister_Stuff</t>
  </si>
  <si>
    <t>Caput_Stuff</t>
  </si>
  <si>
    <t>Inner_Stuff</t>
  </si>
  <si>
    <t>Nip_Stuff</t>
  </si>
  <si>
    <t>Canister_Ply</t>
  </si>
  <si>
    <t>Caput_Ply</t>
  </si>
  <si>
    <t>Inner_Ply</t>
  </si>
  <si>
    <t>Nip_Ply</t>
  </si>
  <si>
    <t>Cubage</t>
  </si>
  <si>
    <t>High</t>
  </si>
  <si>
    <t>Chitin_Heft</t>
  </si>
  <si>
    <t>Inner_Heft</t>
  </si>
  <si>
    <t>Load</t>
  </si>
  <si>
    <t>Warm</t>
  </si>
  <si>
    <t>KCDesign_Press</t>
  </si>
  <si>
    <t>KCDesign_Temperatrue</t>
  </si>
  <si>
    <t>KCTiptop_Press</t>
  </si>
  <si>
    <t>GCDesign_Press</t>
  </si>
  <si>
    <t>GCDesign_Temperatrue</t>
  </si>
  <si>
    <t>GCTiptop_Press</t>
  </si>
  <si>
    <t>JTDesign_Press</t>
  </si>
  <si>
    <t>JTDesign_Temperatrue</t>
  </si>
  <si>
    <t>夹套最高压力</t>
  </si>
  <si>
    <t>JTTiptop_Press</t>
  </si>
  <si>
    <t>KCMedium</t>
  </si>
  <si>
    <t>GCMedium</t>
  </si>
  <si>
    <t>JTMedium</t>
  </si>
  <si>
    <t>氧舱照明</t>
  </si>
  <si>
    <t>OxygenCabinParam</t>
  </si>
  <si>
    <t>TankCarParam</t>
  </si>
  <si>
    <t>Illume_Mode</t>
  </si>
  <si>
    <t>Enginery_Mode</t>
  </si>
  <si>
    <t>Test_Oxygen_Mode</t>
  </si>
  <si>
    <t>Vehicle_Num</t>
  </si>
  <si>
    <t>Frame_Mode</t>
  </si>
  <si>
    <t>Chassis_Num</t>
  </si>
  <si>
    <t>产权单位</t>
  </si>
  <si>
    <t>PR_Units_Name</t>
  </si>
  <si>
    <t>Card_ID</t>
  </si>
  <si>
    <t>检验单位</t>
  </si>
  <si>
    <t>Test_Units_Name</t>
  </si>
  <si>
    <t>Test_Units_ID</t>
  </si>
  <si>
    <t>Test_Date</t>
  </si>
  <si>
    <t>Test_Type</t>
  </si>
  <si>
    <t>Problem</t>
  </si>
  <si>
    <t>Security_Grade</t>
  </si>
  <si>
    <t>Test_Book_Num</t>
  </si>
  <si>
    <t>Next_Test_Date</t>
  </si>
  <si>
    <t>Slip_Type</t>
  </si>
  <si>
    <t>Slip_Date</t>
  </si>
  <si>
    <t>Slip_Dispozal</t>
  </si>
  <si>
    <t>Alteration_Mode</t>
  </si>
  <si>
    <t>Logic_Alteration</t>
  </si>
  <si>
    <t>Alteration_Date</t>
  </si>
  <si>
    <t>Units_Name</t>
  </si>
  <si>
    <t>Units_ID</t>
  </si>
  <si>
    <t>详细地址</t>
  </si>
  <si>
    <t>Use_Units_Address</t>
  </si>
  <si>
    <t>Use_Units_Corporation</t>
  </si>
  <si>
    <t>Use_Units_Tel</t>
  </si>
  <si>
    <t>PR_Units_Email</t>
  </si>
  <si>
    <t>PR_Units_Fax</t>
  </si>
  <si>
    <t>Principal</t>
  </si>
  <si>
    <t>Principal_Tel</t>
  </si>
  <si>
    <t>Via_Person</t>
  </si>
  <si>
    <t>Via_Person_Tel</t>
  </si>
  <si>
    <t>Via_Person_Handset</t>
  </si>
  <si>
    <t>Denseness</t>
  </si>
  <si>
    <t>Peril_Resource</t>
  </si>
  <si>
    <t>Measure</t>
  </si>
  <si>
    <t>Remark</t>
  </si>
  <si>
    <t>Test_Date</t>
  </si>
  <si>
    <t>Next_Test_Date</t>
  </si>
  <si>
    <t>Peril_Res</t>
  </si>
  <si>
    <t>Relief_Valve_Mode</t>
  </si>
  <si>
    <t>Relief_Valve_Count</t>
  </si>
  <si>
    <t>Demolish_Mode</t>
  </si>
  <si>
    <t>Demolish_Count</t>
  </si>
  <si>
    <t>Amputator_Mode</t>
  </si>
  <si>
    <t>Amputator_Count</t>
  </si>
  <si>
    <t>Vacuole_Mode</t>
  </si>
  <si>
    <t>Vacuole_Count</t>
  </si>
  <si>
    <t>Esta_Count</t>
  </si>
  <si>
    <t>Conduit_Num</t>
  </si>
  <si>
    <t>Conduit_Medium</t>
  </si>
  <si>
    <t>Conduit_Stuff</t>
  </si>
  <si>
    <t>Conduit_Ply</t>
  </si>
  <si>
    <t>Conduit_Length</t>
  </si>
  <si>
    <t>Inner_Stuff</t>
  </si>
  <si>
    <t>Outer_Ply</t>
  </si>
  <si>
    <t>Warm</t>
  </si>
  <si>
    <t>Design_Press</t>
  </si>
  <si>
    <t>Design_Temperatrue</t>
  </si>
  <si>
    <t>Work_Press</t>
  </si>
  <si>
    <t>Come_Device</t>
  </si>
  <si>
    <t>Go_Device</t>
  </si>
  <si>
    <t>SE_ID</t>
  </si>
  <si>
    <t>Annal_ID</t>
  </si>
  <si>
    <t>VarChar2</t>
  </si>
  <si>
    <t>VarChar2</t>
  </si>
  <si>
    <t>Date</t>
  </si>
  <si>
    <t>Date</t>
  </si>
  <si>
    <t>Date</t>
  </si>
  <si>
    <t>ContainerParam</t>
  </si>
  <si>
    <t>Annex_ID</t>
  </si>
  <si>
    <t>Annex_Spec</t>
  </si>
  <si>
    <t>Make_Units_Name</t>
  </si>
  <si>
    <t>END</t>
  </si>
  <si>
    <t>SecuriryCircs</t>
  </si>
  <si>
    <t>END</t>
  </si>
  <si>
    <t>VarChar2</t>
  </si>
  <si>
    <t>VarChar2</t>
  </si>
  <si>
    <t>压力容器登记卡</t>
  </si>
  <si>
    <t>Table_Name</t>
  </si>
  <si>
    <t>Date</t>
  </si>
  <si>
    <t>主键</t>
  </si>
  <si>
    <t>外键</t>
  </si>
  <si>
    <t>SE0402</t>
  </si>
  <si>
    <t>是否在人口密集区</t>
  </si>
  <si>
    <t>是否重大危险源</t>
  </si>
  <si>
    <t>是否制定事故应急措施和救援预案</t>
  </si>
  <si>
    <t>使用登记证号码</t>
  </si>
  <si>
    <t>使用单位</t>
  </si>
  <si>
    <t>使用单位组织机构代码</t>
  </si>
  <si>
    <t>安全管理部门</t>
  </si>
  <si>
    <t>设计单位组织机构代码</t>
  </si>
  <si>
    <t>制造单位组织机构代码</t>
  </si>
  <si>
    <t>产品监检单位</t>
  </si>
  <si>
    <t>监检单位组织机构代码</t>
  </si>
  <si>
    <t>安装单位组织机构代码</t>
  </si>
  <si>
    <t>安装单位</t>
  </si>
  <si>
    <t>所在车间分厂</t>
  </si>
  <si>
    <t>容器内径</t>
  </si>
  <si>
    <t>筒体材料</t>
  </si>
  <si>
    <t>封头材料</t>
  </si>
  <si>
    <t>内衬材料</t>
  </si>
  <si>
    <t>壳程介质</t>
  </si>
  <si>
    <t>管程介质</t>
  </si>
  <si>
    <t>夹套介质</t>
  </si>
  <si>
    <t>罐车底盘号码</t>
  </si>
  <si>
    <t>检验报告编号</t>
  </si>
  <si>
    <t>变更主要项目</t>
  </si>
  <si>
    <t>变更承担单位</t>
  </si>
  <si>
    <t>承担单位组织机构代码</t>
  </si>
  <si>
    <t>法定代表人</t>
  </si>
  <si>
    <t>主管负责人电话</t>
  </si>
  <si>
    <t>经办人电话</t>
  </si>
  <si>
    <t>手机或传呼</t>
  </si>
  <si>
    <t>安全阀型号</t>
  </si>
  <si>
    <t>紧急切断阀数量</t>
  </si>
  <si>
    <t>防撞设施数量</t>
  </si>
  <si>
    <t>液面计数量</t>
  </si>
  <si>
    <t>管道单线图号</t>
  </si>
  <si>
    <t>管道介质</t>
  </si>
  <si>
    <t>管道材料</t>
  </si>
  <si>
    <t>管道长度</t>
  </si>
  <si>
    <t>内衬材料</t>
  </si>
  <si>
    <t>内衬壁厚</t>
  </si>
  <si>
    <t>来向装置</t>
  </si>
  <si>
    <t>去向装置</t>
  </si>
  <si>
    <t>电话（或总机）</t>
  </si>
  <si>
    <t>鲁</t>
  </si>
  <si>
    <t>SE_Type</t>
  </si>
  <si>
    <t>使用单位地址</t>
  </si>
  <si>
    <t>使用登记证号</t>
  </si>
  <si>
    <t>邮编</t>
  </si>
  <si>
    <r>
      <t>使用单位地址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省</t>
    </r>
    <r>
      <rPr>
        <sz val="11"/>
        <color indexed="8"/>
        <rFont val="Times New Roman"/>
        <family val="1"/>
      </rPr>
      <t>)</t>
    </r>
  </si>
  <si>
    <t>市</t>
  </si>
  <si>
    <t>区（县）</t>
  </si>
  <si>
    <t>传真</t>
  </si>
  <si>
    <t>是否危化品</t>
  </si>
  <si>
    <r>
      <t>容器内径</t>
    </r>
    <r>
      <rPr>
        <sz val="11"/>
        <color indexed="8"/>
        <rFont val="Times New Roman"/>
        <family val="1"/>
      </rPr>
      <t>(mm)</t>
    </r>
  </si>
  <si>
    <r>
      <t>封头厚度</t>
    </r>
    <r>
      <rPr>
        <sz val="11"/>
        <color indexed="8"/>
        <rFont val="Times New Roman"/>
        <family val="1"/>
      </rPr>
      <t>(mm)</t>
    </r>
  </si>
  <si>
    <r>
      <t>内衬壁厚</t>
    </r>
    <r>
      <rPr>
        <sz val="11"/>
        <color indexed="8"/>
        <rFont val="Times New Roman"/>
        <family val="1"/>
      </rPr>
      <t>(mm)</t>
    </r>
  </si>
  <si>
    <r>
      <t>容器容积</t>
    </r>
    <r>
      <rPr>
        <sz val="11"/>
        <color indexed="8"/>
        <rFont val="Times New Roman"/>
        <family val="1"/>
      </rPr>
      <t>(m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)</t>
    </r>
  </si>
  <si>
    <r>
      <t>容器高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长</t>
    </r>
    <r>
      <rPr>
        <sz val="11"/>
        <color indexed="8"/>
        <rFont val="Times New Roman"/>
        <family val="1"/>
      </rPr>
      <t>)(mm)</t>
    </r>
  </si>
  <si>
    <r>
      <t>内件重量</t>
    </r>
    <r>
      <rPr>
        <sz val="11"/>
        <color indexed="8"/>
        <rFont val="Times New Roman"/>
        <family val="1"/>
      </rPr>
      <t>(kg)</t>
    </r>
  </si>
  <si>
    <r>
      <t>充装重量</t>
    </r>
    <r>
      <rPr>
        <sz val="11"/>
        <color indexed="8"/>
        <rFont val="Times New Roman"/>
        <family val="1"/>
      </rPr>
      <t>(kg)</t>
    </r>
  </si>
  <si>
    <r>
      <t>壳程设计压力</t>
    </r>
    <r>
      <rPr>
        <sz val="11"/>
        <color indexed="8"/>
        <rFont val="Times New Roman"/>
        <family val="1"/>
      </rPr>
      <t>(Mpa)</t>
    </r>
  </si>
  <si>
    <r>
      <t>管程设计压力</t>
    </r>
    <r>
      <rPr>
        <sz val="11"/>
        <color indexed="8"/>
        <rFont val="Times New Roman"/>
        <family val="1"/>
      </rPr>
      <t>(Mpa)</t>
    </r>
  </si>
  <si>
    <r>
      <t>夹套设计压力</t>
    </r>
    <r>
      <rPr>
        <sz val="11"/>
        <color indexed="8"/>
        <rFont val="Times New Roman"/>
        <family val="1"/>
      </rPr>
      <t>(Mpa)</t>
    </r>
  </si>
  <si>
    <r>
      <t>壳程设计温度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</si>
  <si>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管程设计温度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</si>
  <si>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夹套设计温度</t>
    </r>
    <r>
      <rPr>
        <sz val="11"/>
        <color indexed="8"/>
        <rFont val="Times New Roman"/>
        <family val="1"/>
      </rPr>
      <t>(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C)</t>
    </r>
  </si>
  <si>
    <r>
      <t>管程最高压力</t>
    </r>
    <r>
      <rPr>
        <sz val="11"/>
        <color indexed="8"/>
        <rFont val="Times New Roman"/>
        <family val="1"/>
      </rPr>
      <t>(Mpa)</t>
    </r>
  </si>
  <si>
    <t>所在乡镇</t>
  </si>
  <si>
    <t>所在村</t>
  </si>
  <si>
    <t>安全阀型号</t>
  </si>
  <si>
    <t>爆破片数量</t>
  </si>
  <si>
    <t>设备所在村</t>
  </si>
  <si>
    <t>设备所在乡镇</t>
  </si>
  <si>
    <t>数量</t>
  </si>
  <si>
    <t>主要安全附件及附属设备、水处理设备</t>
  </si>
  <si>
    <t>名称</t>
  </si>
  <si>
    <r>
      <t>型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0"/>
      </rPr>
      <t>号</t>
    </r>
    <r>
      <rPr>
        <sz val="11"/>
        <color indexed="8"/>
        <rFont val="Times New Roman"/>
        <family val="1"/>
      </rPr>
      <t xml:space="preserve"> </t>
    </r>
  </si>
  <si>
    <r>
      <t>规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格</t>
    </r>
  </si>
  <si>
    <r>
      <t>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家</t>
    </r>
  </si>
  <si>
    <t>设计压力</t>
  </si>
  <si>
    <t>Install_Town</t>
  </si>
  <si>
    <t>Install_Village</t>
  </si>
  <si>
    <t>青岛市</t>
  </si>
  <si>
    <t>否</t>
  </si>
  <si>
    <t>是</t>
  </si>
  <si>
    <t>黄岛区</t>
  </si>
  <si>
    <t>青岛市质量技术监督局（5）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</si>
</sst>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\&quot;#,##0;&quot;\&quot;\-#,##0"/>
    <numFmt numFmtId="185" formatCode="&quot;\&quot;#,##0;[Red]&quot;\&quot;\-#,##0"/>
    <numFmt numFmtId="186" formatCode="&quot;\&quot;#,##0.00;&quot;\&quot;\-#,##0.00"/>
    <numFmt numFmtId="187" formatCode="&quot;\&quot;#,##0.00;[Red]&quot;\&quot;\-#,##0.00"/>
    <numFmt numFmtId="188" formatCode="_ &quot;\&quot;* #,##0_ ;_ &quot;\&quot;* \-#,##0_ ;_ &quot;\&quot;* &quot;-&quot;_ ;_ @_ "/>
    <numFmt numFmtId="189" formatCode="_ &quot;\&quot;* #,##0.00_ ;_ &quot;\&quot;* \-#,##0.00_ ;_ &quot;\&quot;* &quot;-&quot;??_ ;_ @_ 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yyyy/m/d;@"/>
    <numFmt numFmtId="194" formatCode="0;[Red]0"/>
    <numFmt numFmtId="195" formatCode="0.00;[Red]0.00"/>
    <numFmt numFmtId="196" formatCode="0.0;[Red]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宋体"/>
      <family val="0"/>
    </font>
    <font>
      <sz val="11"/>
      <color indexed="9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Alignment="1" applyProtection="1">
      <alignment/>
      <protection hidden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9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19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194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7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 applyProtection="1">
      <alignment shrinkToFit="1"/>
      <protection/>
    </xf>
    <xf numFmtId="0" fontId="4" fillId="2" borderId="1" xfId="0" applyNumberFormat="1" applyFont="1" applyFill="1" applyBorder="1" applyAlignment="1" applyProtection="1">
      <alignment horizontal="left" vertical="center" shrinkToFit="1"/>
      <protection/>
    </xf>
    <xf numFmtId="0" fontId="4" fillId="2" borderId="7" xfId="0" applyFont="1" applyFill="1" applyBorder="1" applyAlignment="1" applyProtection="1">
      <alignment horizontal="center" vertical="center" shrinkToFit="1"/>
      <protection/>
    </xf>
    <xf numFmtId="0" fontId="0" fillId="0" borderId="7" xfId="0" applyNumberFormat="1" applyBorder="1" applyAlignment="1" applyProtection="1">
      <alignment shrinkToFit="1"/>
      <protection/>
    </xf>
    <xf numFmtId="0" fontId="0" fillId="0" borderId="7" xfId="0" applyNumberFormat="1" applyBorder="1" applyAlignment="1" applyProtection="1">
      <alignment horizontal="center" shrinkToFit="1"/>
      <protection/>
    </xf>
    <xf numFmtId="0" fontId="0" fillId="0" borderId="1" xfId="0" applyNumberFormat="1" applyBorder="1" applyAlignment="1" applyProtection="1">
      <alignment shrinkToFit="1"/>
      <protection/>
    </xf>
    <xf numFmtId="0" fontId="0" fillId="0" borderId="1" xfId="0" applyNumberFormat="1" applyBorder="1" applyAlignment="1" applyProtection="1">
      <alignment horizontal="center" shrinkToFit="1"/>
      <protection/>
    </xf>
    <xf numFmtId="0" fontId="4" fillId="2" borderId="2" xfId="0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Border="1" applyAlignment="1" applyProtection="1">
      <alignment shrinkToFit="1"/>
      <protection/>
    </xf>
    <xf numFmtId="0" fontId="0" fillId="0" borderId="2" xfId="0" applyNumberFormat="1" applyBorder="1" applyAlignment="1" applyProtection="1">
      <alignment horizontal="center" shrinkToFit="1"/>
      <protection/>
    </xf>
    <xf numFmtId="0" fontId="4" fillId="2" borderId="11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center" vertical="center" shrinkToFit="1"/>
      <protection/>
    </xf>
    <xf numFmtId="0" fontId="4" fillId="2" borderId="7" xfId="0" applyNumberFormat="1" applyFont="1" applyFill="1" applyBorder="1" applyAlignment="1" applyProtection="1">
      <alignment horizontal="center" vertical="center" shrinkToFit="1"/>
      <protection/>
    </xf>
    <xf numFmtId="0" fontId="4" fillId="2" borderId="8" xfId="0" applyNumberFormat="1" applyFont="1" applyFill="1" applyBorder="1" applyAlignment="1" applyProtection="1">
      <alignment horizontal="center" vertical="center" shrinkToFit="1"/>
      <protection/>
    </xf>
    <xf numFmtId="0" fontId="2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11" xfId="16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4" fillId="2" borderId="16" xfId="0" applyFont="1" applyFill="1" applyBorder="1" applyAlignment="1" applyProtection="1">
      <alignment horizontal="left" vertical="center" shrinkToFit="1"/>
      <protection/>
    </xf>
    <xf numFmtId="0" fontId="4" fillId="2" borderId="18" xfId="0" applyFont="1" applyFill="1" applyBorder="1" applyAlignment="1" applyProtection="1">
      <alignment horizontal="left" vertical="center" shrinkToFit="1"/>
      <protection/>
    </xf>
    <xf numFmtId="0" fontId="4" fillId="2" borderId="17" xfId="0" applyFont="1" applyFill="1" applyBorder="1" applyAlignment="1" applyProtection="1">
      <alignment horizontal="left" vertical="center" shrinkToFit="1"/>
      <protection/>
    </xf>
    <xf numFmtId="194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94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49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>
      <alignment horizontal="left" vertical="center" shrinkToFit="1"/>
    </xf>
    <xf numFmtId="14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/>
    </xf>
    <xf numFmtId="0" fontId="4" fillId="2" borderId="4" xfId="0" applyFont="1" applyFill="1" applyBorder="1" applyAlignment="1" applyProtection="1">
      <alignment horizontal="center" vertical="center" shrinkToFit="1"/>
      <protection/>
    </xf>
    <xf numFmtId="49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14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195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9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96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195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195" fontId="4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194" fontId="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194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194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94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195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shrinkToFit="1"/>
      <protection/>
    </xf>
    <xf numFmtId="49" fontId="4" fillId="2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Border="1" applyAlignment="1" applyProtection="1">
      <alignment horizontal="center" shrinkToFit="1"/>
      <protection/>
    </xf>
    <xf numFmtId="49" fontId="0" fillId="0" borderId="2" xfId="0" applyNumberFormat="1" applyBorder="1" applyAlignment="1" applyProtection="1">
      <alignment horizontal="center" shrinkToFit="1"/>
      <protection/>
    </xf>
    <xf numFmtId="0" fontId="0" fillId="0" borderId="10" xfId="0" applyNumberFormat="1" applyBorder="1" applyAlignment="1" applyProtection="1">
      <alignment horizontal="center" shrinkToFit="1"/>
      <protection/>
    </xf>
    <xf numFmtId="49" fontId="4" fillId="2" borderId="5" xfId="0" applyNumberFormat="1" applyFont="1" applyFill="1" applyBorder="1" applyAlignment="1" applyProtection="1">
      <alignment horizontal="center" vertical="center" shrinkToFit="1"/>
      <protection/>
    </xf>
    <xf numFmtId="49" fontId="4" fillId="2" borderId="11" xfId="0" applyNumberFormat="1" applyFont="1" applyFill="1" applyBorder="1" applyAlignment="1" applyProtection="1">
      <alignment horizontal="center" vertical="center" shrinkToFit="1"/>
      <protection/>
    </xf>
    <xf numFmtId="0" fontId="4" fillId="2" borderId="13" xfId="0" applyFont="1" applyFill="1" applyBorder="1" applyAlignment="1" applyProtection="1">
      <alignment horizontal="center" vertical="center" shrinkToFit="1"/>
      <protection/>
    </xf>
    <xf numFmtId="0" fontId="4" fillId="2" borderId="14" xfId="0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Border="1" applyAlignment="1" applyProtection="1">
      <alignment horizontal="center" shrinkToFit="1"/>
      <protection/>
    </xf>
    <xf numFmtId="49" fontId="0" fillId="0" borderId="1" xfId="0" applyNumberFormat="1" applyBorder="1" applyAlignment="1" applyProtection="1">
      <alignment horizontal="center" shrinkToFit="1"/>
      <protection/>
    </xf>
    <xf numFmtId="0" fontId="0" fillId="0" borderId="4" xfId="0" applyNumberFormat="1" applyBorder="1" applyAlignment="1" applyProtection="1">
      <alignment horizontal="center" shrinkToFit="1"/>
      <protection/>
    </xf>
    <xf numFmtId="49" fontId="4" fillId="2" borderId="1" xfId="0" applyNumberFormat="1" applyFont="1" applyFill="1" applyBorder="1" applyAlignment="1" applyProtection="1">
      <alignment horizontal="center" vertical="center" shrinkToFit="1"/>
      <protection/>
    </xf>
    <xf numFmtId="0" fontId="4" fillId="2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shrinkToFit="1"/>
      <protection/>
    </xf>
    <xf numFmtId="0" fontId="0" fillId="0" borderId="21" xfId="0" applyBorder="1" applyAlignment="1" applyProtection="1">
      <alignment shrinkToFi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0" fillId="0" borderId="7" xfId="0" applyNumberFormat="1" applyBorder="1" applyAlignment="1" applyProtection="1">
      <alignment horizontal="center" shrinkToFit="1"/>
      <protection/>
    </xf>
    <xf numFmtId="0" fontId="0" fillId="0" borderId="8" xfId="0" applyNumberFormat="1" applyBorder="1" applyAlignment="1" applyProtection="1">
      <alignment horizontal="center" shrinkToFit="1"/>
      <protection/>
    </xf>
    <xf numFmtId="0" fontId="4" fillId="2" borderId="6" xfId="0" applyFont="1" applyFill="1" applyBorder="1" applyAlignment="1" applyProtection="1">
      <alignment horizontal="center" vertical="center" shrinkToFit="1"/>
      <protection/>
    </xf>
    <xf numFmtId="0" fontId="4" fillId="2" borderId="7" xfId="0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20" xfId="0" applyBorder="1" applyAlignment="1" applyProtection="1">
      <alignment shrinkToFit="1"/>
      <protection/>
    </xf>
    <xf numFmtId="0" fontId="4" fillId="2" borderId="27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0" applyBorder="1" applyAlignment="1" applyProtection="1">
      <alignment shrinkToFit="1"/>
      <protection/>
    </xf>
    <xf numFmtId="0" fontId="0" fillId="0" borderId="29" xfId="0" applyBorder="1" applyAlignment="1" applyProtection="1">
      <alignment shrinkToFit="1"/>
      <protection/>
    </xf>
    <xf numFmtId="49" fontId="4" fillId="2" borderId="23" xfId="0" applyNumberFormat="1" applyFont="1" applyFill="1" applyBorder="1" applyAlignment="1" applyProtection="1">
      <alignment horizontal="center" vertical="center" shrinkToFit="1"/>
      <protection/>
    </xf>
    <xf numFmtId="0" fontId="4" fillId="2" borderId="28" xfId="0" applyNumberFormat="1" applyFont="1" applyFill="1" applyBorder="1" applyAlignment="1" applyProtection="1">
      <alignment horizontal="center" vertical="center" shrinkToFit="1"/>
      <protection/>
    </xf>
    <xf numFmtId="0" fontId="4" fillId="2" borderId="29" xfId="0" applyNumberFormat="1" applyFont="1" applyFill="1" applyBorder="1" applyAlignment="1" applyProtection="1">
      <alignment horizontal="center" vertical="center" shrinkToFit="1"/>
      <protection/>
    </xf>
    <xf numFmtId="0" fontId="4" fillId="2" borderId="23" xfId="0" applyNumberFormat="1" applyFont="1" applyFill="1" applyBorder="1" applyAlignment="1" applyProtection="1">
      <alignment horizontal="left" vertical="center" shrinkToFit="1"/>
      <protection/>
    </xf>
    <xf numFmtId="0" fontId="4" fillId="2" borderId="28" xfId="0" applyNumberFormat="1" applyFont="1" applyFill="1" applyBorder="1" applyAlignment="1" applyProtection="1">
      <alignment horizontal="left" vertical="center" shrinkToFit="1"/>
      <protection/>
    </xf>
    <xf numFmtId="0" fontId="4" fillId="2" borderId="29" xfId="0" applyNumberFormat="1" applyFont="1" applyFill="1" applyBorder="1" applyAlignment="1" applyProtection="1">
      <alignment horizontal="left" vertical="center" shrinkToFit="1"/>
      <protection/>
    </xf>
    <xf numFmtId="49" fontId="6" fillId="2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shrinkToFit="1"/>
      <protection/>
    </xf>
    <xf numFmtId="0" fontId="4" fillId="2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shrinkToFit="1"/>
      <protection/>
    </xf>
    <xf numFmtId="0" fontId="4" fillId="2" borderId="13" xfId="0" applyNumberFormat="1" applyFont="1" applyFill="1" applyBorder="1" applyAlignment="1" applyProtection="1">
      <alignment horizontal="center" vertical="center" shrinkToFit="1"/>
      <protection/>
    </xf>
    <xf numFmtId="0" fontId="4" fillId="2" borderId="14" xfId="0" applyNumberFormat="1" applyFont="1" applyFill="1" applyBorder="1" applyAlignment="1" applyProtection="1">
      <alignment horizontal="center" vertical="center" shrinkToFit="1"/>
      <protection/>
    </xf>
    <xf numFmtId="0" fontId="4" fillId="2" borderId="11" xfId="0" applyNumberFormat="1" applyFont="1" applyFill="1" applyBorder="1" applyAlignment="1" applyProtection="1">
      <alignment horizontal="left" vertical="center" shrinkToFit="1"/>
      <protection/>
    </xf>
    <xf numFmtId="0" fontId="4" fillId="2" borderId="13" xfId="0" applyNumberFormat="1" applyFont="1" applyFill="1" applyBorder="1" applyAlignment="1" applyProtection="1">
      <alignment horizontal="left" vertical="center" shrinkToFit="1"/>
      <protection/>
    </xf>
    <xf numFmtId="0" fontId="4" fillId="2" borderId="14" xfId="0" applyNumberFormat="1" applyFont="1" applyFill="1" applyBorder="1" applyAlignment="1" applyProtection="1">
      <alignment horizontal="left" vertical="center" shrinkToFit="1"/>
      <protection/>
    </xf>
    <xf numFmtId="14" fontId="6" fillId="2" borderId="11" xfId="0" applyNumberFormat="1" applyFont="1" applyFill="1" applyBorder="1" applyAlignment="1" applyProtection="1">
      <alignment horizontal="center" vertical="center" shrinkToFit="1"/>
      <protection/>
    </xf>
    <xf numFmtId="14" fontId="0" fillId="0" borderId="13" xfId="0" applyNumberFormat="1" applyBorder="1" applyAlignment="1" applyProtection="1">
      <alignment shrinkToFit="1"/>
      <protection/>
    </xf>
    <xf numFmtId="14" fontId="0" fillId="0" borderId="21" xfId="0" applyNumberFormat="1" applyBorder="1" applyAlignment="1" applyProtection="1">
      <alignment shrinkToFit="1"/>
      <protection/>
    </xf>
    <xf numFmtId="0" fontId="6" fillId="2" borderId="11" xfId="0" applyNumberFormat="1" applyFont="1" applyFill="1" applyBorder="1" applyAlignment="1" applyProtection="1">
      <alignment horizontal="center" vertical="center" shrinkToFit="1"/>
      <protection/>
    </xf>
    <xf numFmtId="49" fontId="6" fillId="2" borderId="11" xfId="0" applyNumberFormat="1" applyFont="1" applyFill="1" applyBorder="1" applyAlignment="1" applyProtection="1">
      <alignment horizontal="center" vertical="center" shrinkToFit="1"/>
      <protection/>
    </xf>
    <xf numFmtId="14" fontId="4" fillId="2" borderId="11" xfId="0" applyNumberFormat="1" applyFont="1" applyFill="1" applyBorder="1" applyAlignment="1" applyProtection="1">
      <alignment horizontal="center" vertical="center" shrinkToFit="1"/>
      <protection/>
    </xf>
    <xf numFmtId="14" fontId="4" fillId="2" borderId="13" xfId="0" applyNumberFormat="1" applyFont="1" applyFill="1" applyBorder="1" applyAlignment="1" applyProtection="1">
      <alignment horizontal="center" vertical="center" shrinkToFit="1"/>
      <protection/>
    </xf>
    <xf numFmtId="14" fontId="4" fillId="2" borderId="14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23" xfId="0" applyNumberFormat="1" applyFont="1" applyFill="1" applyBorder="1" applyAlignment="1" applyProtection="1">
      <alignment horizontal="center" vertical="center" shrinkToFit="1"/>
      <protection/>
    </xf>
    <xf numFmtId="0" fontId="4" fillId="2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7" xfId="0" applyBorder="1" applyAlignment="1" applyProtection="1">
      <alignment shrinkToFit="1"/>
      <protection/>
    </xf>
    <xf numFmtId="0" fontId="0" fillId="0" borderId="18" xfId="0" applyBorder="1" applyAlignment="1" applyProtection="1">
      <alignment shrinkToFit="1"/>
      <protection/>
    </xf>
    <xf numFmtId="0" fontId="4" fillId="2" borderId="16" xfId="0" applyNumberFormat="1" applyFont="1" applyFill="1" applyBorder="1" applyAlignment="1" applyProtection="1">
      <alignment horizontal="center" vertical="center" shrinkToFit="1"/>
      <protection/>
    </xf>
    <xf numFmtId="0" fontId="4" fillId="2" borderId="17" xfId="0" applyNumberFormat="1" applyFont="1" applyFill="1" applyBorder="1" applyAlignment="1" applyProtection="1">
      <alignment horizontal="center" vertical="center" shrinkToFit="1"/>
      <protection/>
    </xf>
    <xf numFmtId="0" fontId="4" fillId="2" borderId="18" xfId="0" applyNumberFormat="1" applyFont="1" applyFill="1" applyBorder="1" applyAlignment="1" applyProtection="1">
      <alignment horizontal="center" vertical="center" shrinkToFit="1"/>
      <protection/>
    </xf>
    <xf numFmtId="0" fontId="4" fillId="2" borderId="16" xfId="0" applyNumberFormat="1" applyFont="1" applyFill="1" applyBorder="1" applyAlignment="1" applyProtection="1">
      <alignment horizontal="left" vertical="center" shrinkToFit="1"/>
      <protection/>
    </xf>
    <xf numFmtId="0" fontId="4" fillId="2" borderId="17" xfId="0" applyNumberFormat="1" applyFont="1" applyFill="1" applyBorder="1" applyAlignment="1" applyProtection="1">
      <alignment horizontal="left" vertical="center" shrinkToFit="1"/>
      <protection/>
    </xf>
    <xf numFmtId="0" fontId="4" fillId="2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19" xfId="0" applyBorder="1" applyAlignment="1" applyProtection="1">
      <alignment shrinkToFit="1"/>
      <protection/>
    </xf>
    <xf numFmtId="49" fontId="4" fillId="2" borderId="16" xfId="0" applyNumberFormat="1" applyFont="1" applyFill="1" applyBorder="1" applyAlignment="1" applyProtection="1">
      <alignment horizontal="center" vertical="center" shrinkToFit="1"/>
      <protection/>
    </xf>
    <xf numFmtId="0" fontId="2" fillId="2" borderId="3" xfId="0" applyNumberFormat="1" applyFont="1" applyFill="1" applyBorder="1" applyAlignment="1" applyProtection="1">
      <alignment horizontal="center" vertical="center" shrinkToFit="1"/>
      <protection/>
    </xf>
    <xf numFmtId="0" fontId="2" fillId="2" borderId="20" xfId="0" applyNumberFormat="1" applyFont="1" applyFill="1" applyBorder="1" applyAlignment="1" applyProtection="1">
      <alignment horizontal="center" vertical="center" shrinkToFit="1"/>
      <protection/>
    </xf>
    <xf numFmtId="0" fontId="3" fillId="2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Border="1" applyAlignment="1" applyProtection="1">
      <alignment vertical="center" shrinkToFit="1"/>
      <protection/>
    </xf>
    <xf numFmtId="0" fontId="5" fillId="2" borderId="12" xfId="0" applyNumberFormat="1" applyFont="1" applyFill="1" applyBorder="1" applyAlignment="1" applyProtection="1">
      <alignment horizontal="left" vertical="center" shrinkToFi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57"/>
  <sheetViews>
    <sheetView showGridLines="0" showRowColHeaders="0" showZeros="0" tabSelected="1" workbookViewId="0" topLeftCell="A13">
      <selection activeCell="F29" sqref="F29:L29"/>
    </sheetView>
  </sheetViews>
  <sheetFormatPr defaultColWidth="9.00390625" defaultRowHeight="14.25"/>
  <cols>
    <col min="1" max="1" width="1.625" style="1" customWidth="1"/>
    <col min="2" max="2" width="5.00390625" style="1" customWidth="1"/>
    <col min="3" max="3" width="2.625" style="1" customWidth="1"/>
    <col min="4" max="4" width="9.125" style="1" customWidth="1"/>
    <col min="5" max="5" width="3.875" style="1" customWidth="1"/>
    <col min="6" max="7" width="5.00390625" style="1" customWidth="1"/>
    <col min="8" max="8" width="4.125" style="1" customWidth="1"/>
    <col min="9" max="9" width="8.125" style="1" customWidth="1"/>
    <col min="10" max="14" width="5.00390625" style="1" customWidth="1"/>
    <col min="15" max="15" width="6.875" style="1" customWidth="1"/>
    <col min="16" max="19" width="5.00390625" style="1" customWidth="1"/>
    <col min="20" max="20" width="12.50390625" style="1" hidden="1" customWidth="1"/>
    <col min="21" max="21" width="17.875" style="1" hidden="1" customWidth="1"/>
    <col min="22" max="22" width="11.00390625" style="1" hidden="1" customWidth="1"/>
    <col min="23" max="23" width="12.875" style="1" hidden="1" customWidth="1"/>
    <col min="24" max="24" width="15.375" style="1" hidden="1" customWidth="1"/>
    <col min="25" max="25" width="16.50390625" style="1" hidden="1" customWidth="1"/>
    <col min="26" max="27" width="0" style="1" hidden="1" customWidth="1"/>
    <col min="28" max="28" width="19.375" style="1" hidden="1" customWidth="1"/>
    <col min="29" max="29" width="16.00390625" style="1" hidden="1" customWidth="1"/>
    <col min="30" max="31" width="0" style="1" hidden="1" customWidth="1"/>
    <col min="32" max="32" width="14.875" style="1" hidden="1" customWidth="1"/>
    <col min="33" max="33" width="14.75390625" style="1" hidden="1" customWidth="1"/>
    <col min="34" max="35" width="0" style="1" hidden="1" customWidth="1"/>
    <col min="36" max="36" width="13.00390625" style="1" hidden="1" customWidth="1"/>
    <col min="37" max="37" width="19.25390625" style="1" hidden="1" customWidth="1"/>
    <col min="38" max="40" width="0" style="1" hidden="1" customWidth="1"/>
    <col min="41" max="41" width="15.50390625" style="1" hidden="1" customWidth="1"/>
    <col min="42" max="44" width="0" style="1" hidden="1" customWidth="1"/>
    <col min="45" max="45" width="16.75390625" style="1" hidden="1" customWidth="1"/>
    <col min="46" max="47" width="0" style="1" hidden="1" customWidth="1"/>
    <col min="48" max="48" width="13.50390625" style="1" hidden="1" customWidth="1"/>
    <col min="49" max="49" width="16.75390625" style="1" hidden="1" customWidth="1"/>
    <col min="50" max="51" width="0" style="1" hidden="1" customWidth="1"/>
    <col min="52" max="52" width="18.50390625" style="1" hidden="1" customWidth="1"/>
    <col min="53" max="53" width="15.00390625" style="1" hidden="1" customWidth="1"/>
    <col min="54" max="84" width="0" style="1" hidden="1" customWidth="1"/>
    <col min="85" max="16384" width="9.00390625" style="1" customWidth="1"/>
  </cols>
  <sheetData>
    <row r="1" spans="1:20" ht="43.5" customHeight="1">
      <c r="A1" s="83" t="s">
        <v>247</v>
      </c>
      <c r="B1" s="85" t="s">
        <v>242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T1" s="2"/>
    </row>
    <row r="2" spans="1:56" ht="23.25" customHeight="1" thickBot="1">
      <c r="A2" s="84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"/>
      <c r="T2" s="4" t="s">
        <v>85</v>
      </c>
      <c r="U2" s="5" t="s">
        <v>91</v>
      </c>
      <c r="W2" s="6" t="s">
        <v>229</v>
      </c>
      <c r="X2" s="6" t="s">
        <v>233</v>
      </c>
      <c r="Y2" s="6" t="s">
        <v>226</v>
      </c>
      <c r="AA2" s="6" t="s">
        <v>229</v>
      </c>
      <c r="AB2" s="2" t="s">
        <v>158</v>
      </c>
      <c r="AC2" s="6" t="s">
        <v>226</v>
      </c>
      <c r="AE2" s="6" t="s">
        <v>229</v>
      </c>
      <c r="AF2" s="6" t="s">
        <v>159</v>
      </c>
      <c r="AG2" s="6" t="s">
        <v>226</v>
      </c>
      <c r="AI2" s="6" t="s">
        <v>229</v>
      </c>
      <c r="AJ2" s="6" t="s">
        <v>90</v>
      </c>
      <c r="AK2" s="6" t="s">
        <v>226</v>
      </c>
      <c r="AM2" s="6" t="s">
        <v>229</v>
      </c>
      <c r="AN2" s="6" t="s">
        <v>87</v>
      </c>
      <c r="AO2" s="6" t="s">
        <v>227</v>
      </c>
      <c r="AQ2" s="6" t="s">
        <v>229</v>
      </c>
      <c r="AR2" s="7" t="s">
        <v>88</v>
      </c>
      <c r="AS2" s="6" t="s">
        <v>227</v>
      </c>
      <c r="AU2" s="6" t="s">
        <v>229</v>
      </c>
      <c r="AV2" s="6" t="s">
        <v>89</v>
      </c>
      <c r="AW2" s="6" t="s">
        <v>227</v>
      </c>
      <c r="AY2" s="6" t="s">
        <v>229</v>
      </c>
      <c r="AZ2" s="4" t="s">
        <v>238</v>
      </c>
      <c r="BA2" s="6" t="s">
        <v>227</v>
      </c>
      <c r="BC2" s="6" t="s">
        <v>229</v>
      </c>
      <c r="BD2" s="2" t="s">
        <v>239</v>
      </c>
    </row>
    <row r="3" spans="2:55" ht="21.75" customHeight="1">
      <c r="B3" s="90" t="s">
        <v>251</v>
      </c>
      <c r="C3" s="91"/>
      <c r="D3" s="91"/>
      <c r="E3" s="91"/>
      <c r="F3" s="92"/>
      <c r="G3" s="92"/>
      <c r="H3" s="92"/>
      <c r="I3" s="92"/>
      <c r="J3" s="92"/>
      <c r="K3" s="91" t="s">
        <v>15</v>
      </c>
      <c r="L3" s="91"/>
      <c r="M3" s="91"/>
      <c r="N3" s="105"/>
      <c r="O3" s="92"/>
      <c r="P3" s="92"/>
      <c r="Q3" s="92"/>
      <c r="R3" s="106"/>
      <c r="S3" s="8"/>
      <c r="T3" s="4" t="s">
        <v>85</v>
      </c>
      <c r="U3" s="5" t="s">
        <v>92</v>
      </c>
      <c r="V3" s="1">
        <f>F3</f>
        <v>0</v>
      </c>
      <c r="W3" s="6" t="s">
        <v>229</v>
      </c>
      <c r="X3" s="6" t="s">
        <v>86</v>
      </c>
      <c r="Y3" s="6" t="s">
        <v>129</v>
      </c>
      <c r="Z3" s="1">
        <f>E17</f>
        <v>0</v>
      </c>
      <c r="AA3" s="6" t="s">
        <v>229</v>
      </c>
      <c r="AB3" s="2" t="s">
        <v>158</v>
      </c>
      <c r="AC3" s="6" t="s">
        <v>160</v>
      </c>
      <c r="AD3" s="1">
        <f>E26</f>
        <v>0</v>
      </c>
      <c r="AE3" s="6" t="s">
        <v>229</v>
      </c>
      <c r="AF3" s="6" t="s">
        <v>159</v>
      </c>
      <c r="AG3" s="6" t="s">
        <v>163</v>
      </c>
      <c r="AH3" s="1">
        <f>E27</f>
        <v>0</v>
      </c>
      <c r="AI3" s="6" t="s">
        <v>229</v>
      </c>
      <c r="AJ3" s="6" t="s">
        <v>90</v>
      </c>
      <c r="AK3" s="6" t="s">
        <v>213</v>
      </c>
      <c r="AL3" s="1">
        <f>F53</f>
        <v>0</v>
      </c>
      <c r="AM3" s="6" t="s">
        <v>229</v>
      </c>
      <c r="AN3" s="6" t="s">
        <v>87</v>
      </c>
      <c r="AO3" s="6" t="s">
        <v>226</v>
      </c>
      <c r="AQ3" s="6" t="s">
        <v>241</v>
      </c>
      <c r="AR3" s="7" t="s">
        <v>88</v>
      </c>
      <c r="AS3" s="6" t="s">
        <v>226</v>
      </c>
      <c r="AU3" s="6" t="s">
        <v>240</v>
      </c>
      <c r="AV3" s="6" t="s">
        <v>89</v>
      </c>
      <c r="AW3" s="6" t="s">
        <v>226</v>
      </c>
      <c r="AY3" s="6" t="s">
        <v>228</v>
      </c>
      <c r="AZ3" s="4" t="s">
        <v>238</v>
      </c>
      <c r="BA3" s="6" t="s">
        <v>226</v>
      </c>
      <c r="BC3" s="6" t="s">
        <v>240</v>
      </c>
    </row>
    <row r="4" spans="2:55" ht="21.75" customHeight="1">
      <c r="B4" s="72" t="s">
        <v>16</v>
      </c>
      <c r="C4" s="73"/>
      <c r="D4" s="73"/>
      <c r="E4" s="73"/>
      <c r="F4" s="70" t="s">
        <v>334</v>
      </c>
      <c r="G4" s="70"/>
      <c r="H4" s="70"/>
      <c r="I4" s="70"/>
      <c r="J4" s="70"/>
      <c r="K4" s="70"/>
      <c r="L4" s="70"/>
      <c r="M4" s="73" t="s">
        <v>17</v>
      </c>
      <c r="N4" s="73"/>
      <c r="O4" s="73"/>
      <c r="P4" s="103"/>
      <c r="Q4" s="95"/>
      <c r="R4" s="104"/>
      <c r="S4" s="8"/>
      <c r="T4" s="4" t="s">
        <v>85</v>
      </c>
      <c r="U4" s="5" t="s">
        <v>93</v>
      </c>
      <c r="V4" s="1">
        <f>N3</f>
        <v>0</v>
      </c>
      <c r="W4" s="6" t="s">
        <v>228</v>
      </c>
      <c r="X4" s="6" t="s">
        <v>86</v>
      </c>
      <c r="Y4" s="6" t="s">
        <v>130</v>
      </c>
      <c r="Z4" s="1">
        <f>J17</f>
        <v>0</v>
      </c>
      <c r="AA4" s="6" t="s">
        <v>228</v>
      </c>
      <c r="AB4" s="2" t="s">
        <v>158</v>
      </c>
      <c r="AC4" s="6" t="s">
        <v>161</v>
      </c>
      <c r="AD4" s="1">
        <f>K26</f>
        <v>0</v>
      </c>
      <c r="AE4" s="6" t="s">
        <v>228</v>
      </c>
      <c r="AF4" s="6" t="s">
        <v>159</v>
      </c>
      <c r="AG4" s="6" t="s">
        <v>164</v>
      </c>
      <c r="AH4" s="1">
        <f>K27</f>
        <v>0</v>
      </c>
      <c r="AI4" s="6" t="s">
        <v>228</v>
      </c>
      <c r="AJ4" s="6" t="s">
        <v>90</v>
      </c>
      <c r="AK4" s="6" t="s">
        <v>214</v>
      </c>
      <c r="AL4" s="1">
        <f>L53</f>
        <v>0</v>
      </c>
      <c r="AM4" s="6" t="s">
        <v>228</v>
      </c>
      <c r="AN4" s="6" t="s">
        <v>87</v>
      </c>
      <c r="AO4" s="6" t="s">
        <v>170</v>
      </c>
      <c r="AP4" s="9">
        <f>F29</f>
        <v>0</v>
      </c>
      <c r="AQ4" s="6" t="s">
        <v>229</v>
      </c>
      <c r="AR4" s="7" t="s">
        <v>88</v>
      </c>
      <c r="AS4" s="7" t="s">
        <v>178</v>
      </c>
      <c r="AT4" s="1">
        <f>E32</f>
        <v>0</v>
      </c>
      <c r="AU4" s="6" t="s">
        <v>229</v>
      </c>
      <c r="AV4" s="6" t="s">
        <v>89</v>
      </c>
      <c r="AW4" s="6" t="s">
        <v>181</v>
      </c>
      <c r="AX4" s="1">
        <f>E33</f>
        <v>0</v>
      </c>
      <c r="AY4" s="6" t="s">
        <v>229</v>
      </c>
      <c r="AZ4" s="4" t="s">
        <v>238</v>
      </c>
      <c r="BA4" s="5" t="s">
        <v>105</v>
      </c>
      <c r="BB4" s="1">
        <f>F9</f>
        <v>0</v>
      </c>
      <c r="BC4" s="6" t="s">
        <v>228</v>
      </c>
    </row>
    <row r="5" spans="2:55" ht="21.75" customHeight="1">
      <c r="B5" s="72" t="s">
        <v>18</v>
      </c>
      <c r="C5" s="73"/>
      <c r="D5" s="73"/>
      <c r="E5" s="73"/>
      <c r="F5" s="101">
        <f>N3</f>
        <v>0</v>
      </c>
      <c r="G5" s="102"/>
      <c r="H5" s="102"/>
      <c r="I5" s="102"/>
      <c r="J5" s="102"/>
      <c r="K5" s="102"/>
      <c r="L5" s="102"/>
      <c r="M5" s="73" t="s">
        <v>19</v>
      </c>
      <c r="N5" s="73"/>
      <c r="O5" s="73"/>
      <c r="P5" s="103"/>
      <c r="Q5" s="95"/>
      <c r="R5" s="104"/>
      <c r="S5" s="8"/>
      <c r="T5" s="4" t="s">
        <v>85</v>
      </c>
      <c r="U5" s="5" t="s">
        <v>94</v>
      </c>
      <c r="V5" s="1" t="str">
        <f>F4</f>
        <v>青岛市质量技术监督局（5）</v>
      </c>
      <c r="W5" s="6" t="s">
        <v>228</v>
      </c>
      <c r="X5" s="6" t="s">
        <v>86</v>
      </c>
      <c r="Y5" s="6" t="s">
        <v>131</v>
      </c>
      <c r="Z5" s="1">
        <f>P17</f>
        <v>0</v>
      </c>
      <c r="AA5" s="6" t="s">
        <v>228</v>
      </c>
      <c r="AB5" s="2" t="s">
        <v>158</v>
      </c>
      <c r="AC5" s="6" t="s">
        <v>162</v>
      </c>
      <c r="AD5" s="1">
        <f>P26</f>
        <v>0</v>
      </c>
      <c r="AE5" s="6" t="s">
        <v>228</v>
      </c>
      <c r="AF5" s="6" t="s">
        <v>159</v>
      </c>
      <c r="AG5" s="6" t="s">
        <v>165</v>
      </c>
      <c r="AH5" s="1">
        <f>P27</f>
        <v>0</v>
      </c>
      <c r="AI5" s="6" t="s">
        <v>228</v>
      </c>
      <c r="AJ5" s="6" t="s">
        <v>90</v>
      </c>
      <c r="AK5" s="6" t="s">
        <v>215</v>
      </c>
      <c r="AL5" s="1">
        <f>Q53</f>
        <v>0</v>
      </c>
      <c r="AM5" s="6" t="s">
        <v>228</v>
      </c>
      <c r="AN5" s="6" t="s">
        <v>87</v>
      </c>
      <c r="AO5" s="6" t="s">
        <v>171</v>
      </c>
      <c r="AP5" s="9">
        <f>P29</f>
        <v>0</v>
      </c>
      <c r="AQ5" s="6" t="s">
        <v>228</v>
      </c>
      <c r="AR5" s="7" t="s">
        <v>88</v>
      </c>
      <c r="AS5" s="7" t="s">
        <v>179</v>
      </c>
      <c r="AT5" s="10">
        <f>K32</f>
        <v>0</v>
      </c>
      <c r="AU5" s="6" t="s">
        <v>231</v>
      </c>
      <c r="AV5" s="6" t="s">
        <v>89</v>
      </c>
      <c r="AW5" s="6" t="s">
        <v>182</v>
      </c>
      <c r="AX5" s="1">
        <f>K33</f>
        <v>0</v>
      </c>
      <c r="AY5" s="6" t="s">
        <v>228</v>
      </c>
      <c r="AZ5" s="4" t="s">
        <v>238</v>
      </c>
      <c r="BA5" s="5" t="s">
        <v>106</v>
      </c>
      <c r="BB5" s="1">
        <f>L9</f>
        <v>0</v>
      </c>
      <c r="BC5" s="6" t="s">
        <v>228</v>
      </c>
    </row>
    <row r="6" spans="2:55" ht="21.75" customHeight="1">
      <c r="B6" s="72" t="s">
        <v>20</v>
      </c>
      <c r="C6" s="73"/>
      <c r="D6" s="73"/>
      <c r="E6" s="73"/>
      <c r="F6" s="87"/>
      <c r="G6" s="88"/>
      <c r="H6" s="88"/>
      <c r="I6" s="88"/>
      <c r="J6" s="88"/>
      <c r="K6" s="88"/>
      <c r="L6" s="88"/>
      <c r="M6" s="89"/>
      <c r="N6" s="73" t="s">
        <v>21</v>
      </c>
      <c r="O6" s="73"/>
      <c r="P6" s="73"/>
      <c r="Q6" s="70"/>
      <c r="R6" s="64"/>
      <c r="S6" s="8"/>
      <c r="T6" s="4" t="s">
        <v>85</v>
      </c>
      <c r="U6" s="5" t="s">
        <v>95</v>
      </c>
      <c r="V6" s="10">
        <f>P4</f>
        <v>0</v>
      </c>
      <c r="W6" s="6" t="s">
        <v>230</v>
      </c>
      <c r="X6" s="6" t="s">
        <v>86</v>
      </c>
      <c r="Y6" s="6" t="s">
        <v>132</v>
      </c>
      <c r="Z6" s="1">
        <f>E18</f>
        <v>0</v>
      </c>
      <c r="AA6" s="6" t="s">
        <v>228</v>
      </c>
      <c r="AC6" s="11"/>
      <c r="AF6" s="6"/>
      <c r="AJ6" s="6" t="s">
        <v>90</v>
      </c>
      <c r="AK6" s="6" t="s">
        <v>216</v>
      </c>
      <c r="AL6" s="1">
        <f>F54</f>
        <v>0</v>
      </c>
      <c r="AM6" s="6" t="s">
        <v>228</v>
      </c>
      <c r="AN6" s="6" t="s">
        <v>87</v>
      </c>
      <c r="AO6" s="6" t="s">
        <v>172</v>
      </c>
      <c r="AP6" s="10">
        <f>E30</f>
        <v>0</v>
      </c>
      <c r="AQ6" s="6" t="s">
        <v>231</v>
      </c>
      <c r="AR6" s="7" t="s">
        <v>88</v>
      </c>
      <c r="AS6" s="7" t="s">
        <v>180</v>
      </c>
      <c r="AT6" s="1">
        <f>Q32</f>
        <v>0</v>
      </c>
      <c r="AU6" s="6" t="s">
        <v>228</v>
      </c>
      <c r="AV6" s="6" t="s">
        <v>89</v>
      </c>
      <c r="AW6" s="6" t="s">
        <v>183</v>
      </c>
      <c r="AX6" s="10">
        <f>Q33</f>
        <v>0</v>
      </c>
      <c r="AY6" s="6" t="s">
        <v>231</v>
      </c>
      <c r="AZ6" s="4" t="s">
        <v>238</v>
      </c>
      <c r="BA6" s="5" t="s">
        <v>107</v>
      </c>
      <c r="BB6" s="1">
        <f>Q9</f>
        <v>0</v>
      </c>
      <c r="BC6" s="6" t="s">
        <v>228</v>
      </c>
    </row>
    <row r="7" spans="2:51" ht="21.75" customHeight="1">
      <c r="B7" s="72" t="s">
        <v>252</v>
      </c>
      <c r="C7" s="73"/>
      <c r="D7" s="73"/>
      <c r="E7" s="73"/>
      <c r="F7" s="70"/>
      <c r="G7" s="70"/>
      <c r="H7" s="70"/>
      <c r="I7" s="70"/>
      <c r="J7" s="70"/>
      <c r="K7" s="70"/>
      <c r="L7" s="70"/>
      <c r="M7" s="73" t="s">
        <v>253</v>
      </c>
      <c r="N7" s="73"/>
      <c r="O7" s="73"/>
      <c r="P7" s="73"/>
      <c r="Q7" s="98"/>
      <c r="R7" s="100"/>
      <c r="S7" s="8"/>
      <c r="T7" s="4" t="s">
        <v>85</v>
      </c>
      <c r="U7" s="5" t="s">
        <v>96</v>
      </c>
      <c r="V7" s="10">
        <f>P5</f>
        <v>0</v>
      </c>
      <c r="W7" s="6" t="s">
        <v>230</v>
      </c>
      <c r="X7" s="6" t="s">
        <v>86</v>
      </c>
      <c r="Y7" s="6" t="s">
        <v>133</v>
      </c>
      <c r="Z7" s="1">
        <f>J18</f>
        <v>0</v>
      </c>
      <c r="AA7" s="6" t="s">
        <v>228</v>
      </c>
      <c r="AF7" s="6"/>
      <c r="AJ7" s="6" t="s">
        <v>90</v>
      </c>
      <c r="AK7" s="6" t="s">
        <v>217</v>
      </c>
      <c r="AL7" s="1">
        <f>L54</f>
        <v>0</v>
      </c>
      <c r="AM7" s="6" t="s">
        <v>228</v>
      </c>
      <c r="AN7" s="6" t="s">
        <v>87</v>
      </c>
      <c r="AO7" s="6" t="s">
        <v>173</v>
      </c>
      <c r="AP7" s="9">
        <f>J30</f>
        <v>0</v>
      </c>
      <c r="AQ7" s="6" t="s">
        <v>228</v>
      </c>
      <c r="AR7" s="9"/>
      <c r="AS7" s="9"/>
      <c r="AV7" s="6" t="s">
        <v>89</v>
      </c>
      <c r="AW7" s="6" t="s">
        <v>184</v>
      </c>
      <c r="AX7" s="1">
        <f>F34</f>
        <v>0</v>
      </c>
      <c r="AY7" s="6" t="s">
        <v>228</v>
      </c>
    </row>
    <row r="8" spans="2:51" ht="21.75" customHeight="1">
      <c r="B8" s="72" t="s">
        <v>23</v>
      </c>
      <c r="C8" s="73"/>
      <c r="D8" s="73"/>
      <c r="E8" s="73"/>
      <c r="F8" s="96" t="s">
        <v>291</v>
      </c>
      <c r="G8" s="96"/>
      <c r="H8" s="39" t="s">
        <v>24</v>
      </c>
      <c r="I8" s="70" t="s">
        <v>330</v>
      </c>
      <c r="J8" s="70"/>
      <c r="K8" s="73" t="s">
        <v>25</v>
      </c>
      <c r="L8" s="73"/>
      <c r="M8" s="70" t="s">
        <v>333</v>
      </c>
      <c r="N8" s="70"/>
      <c r="O8" s="73" t="s">
        <v>26</v>
      </c>
      <c r="P8" s="73"/>
      <c r="Q8" s="70"/>
      <c r="R8" s="64"/>
      <c r="S8" s="8"/>
      <c r="T8" s="4" t="s">
        <v>85</v>
      </c>
      <c r="U8" s="5" t="s">
        <v>97</v>
      </c>
      <c r="V8" s="1">
        <f>F6</f>
        <v>0</v>
      </c>
      <c r="W8" s="6" t="s">
        <v>228</v>
      </c>
      <c r="X8" s="6" t="s">
        <v>86</v>
      </c>
      <c r="Y8" s="6" t="s">
        <v>134</v>
      </c>
      <c r="Z8" s="1">
        <f>P18</f>
        <v>0</v>
      </c>
      <c r="AA8" s="6" t="s">
        <v>228</v>
      </c>
      <c r="AF8" s="6"/>
      <c r="AJ8" s="6" t="s">
        <v>90</v>
      </c>
      <c r="AK8" s="6" t="s">
        <v>218</v>
      </c>
      <c r="AL8" s="1">
        <f>Q54</f>
        <v>0</v>
      </c>
      <c r="AM8" s="6" t="s">
        <v>228</v>
      </c>
      <c r="AN8" s="6" t="s">
        <v>87</v>
      </c>
      <c r="AO8" s="6" t="s">
        <v>174</v>
      </c>
      <c r="AP8" s="9">
        <f>O30</f>
        <v>0</v>
      </c>
      <c r="AQ8" s="6" t="s">
        <v>228</v>
      </c>
      <c r="AR8" s="9"/>
      <c r="AS8" s="9"/>
      <c r="AV8" s="6" t="s">
        <v>89</v>
      </c>
      <c r="AW8" s="6" t="s">
        <v>185</v>
      </c>
      <c r="AX8" s="1">
        <f>Q34</f>
        <v>0</v>
      </c>
      <c r="AY8" s="6" t="s">
        <v>228</v>
      </c>
    </row>
    <row r="9" spans="2:45" ht="21.75" customHeight="1">
      <c r="B9" s="72" t="s">
        <v>254</v>
      </c>
      <c r="C9" s="73"/>
      <c r="D9" s="73"/>
      <c r="E9" s="73"/>
      <c r="F9" s="70"/>
      <c r="G9" s="70"/>
      <c r="H9" s="70"/>
      <c r="I9" s="54" t="s">
        <v>27</v>
      </c>
      <c r="J9" s="56"/>
      <c r="K9" s="57"/>
      <c r="L9" s="70"/>
      <c r="M9" s="70"/>
      <c r="N9" s="70"/>
      <c r="O9" s="73" t="s">
        <v>28</v>
      </c>
      <c r="P9" s="73"/>
      <c r="Q9" s="70"/>
      <c r="R9" s="64"/>
      <c r="S9" s="8"/>
      <c r="T9" s="4" t="s">
        <v>85</v>
      </c>
      <c r="U9" s="5" t="s">
        <v>98</v>
      </c>
      <c r="V9" s="1">
        <f>Q6</f>
        <v>0</v>
      </c>
      <c r="W9" s="6" t="s">
        <v>228</v>
      </c>
      <c r="X9" s="6" t="s">
        <v>86</v>
      </c>
      <c r="Y9" s="6" t="s">
        <v>135</v>
      </c>
      <c r="Z9" s="1">
        <f>E19</f>
        <v>0</v>
      </c>
      <c r="AA9" s="6" t="s">
        <v>228</v>
      </c>
      <c r="AF9" s="6"/>
      <c r="AJ9" s="6" t="s">
        <v>90</v>
      </c>
      <c r="AK9" s="6" t="s">
        <v>219</v>
      </c>
      <c r="AL9" s="1">
        <f>F55</f>
        <v>0</v>
      </c>
      <c r="AM9" s="6" t="s">
        <v>228</v>
      </c>
      <c r="AN9" s="6" t="s">
        <v>87</v>
      </c>
      <c r="AO9" s="6" t="s">
        <v>175</v>
      </c>
      <c r="AP9" s="9">
        <f>E31</f>
        <v>0</v>
      </c>
      <c r="AQ9" s="6" t="s">
        <v>228</v>
      </c>
      <c r="AR9" s="9"/>
      <c r="AS9" s="9"/>
    </row>
    <row r="10" spans="2:43" ht="21.75" customHeight="1">
      <c r="B10" s="72" t="s">
        <v>29</v>
      </c>
      <c r="C10" s="73"/>
      <c r="D10" s="73"/>
      <c r="E10" s="73"/>
      <c r="F10" s="70"/>
      <c r="G10" s="70"/>
      <c r="H10" s="70"/>
      <c r="I10" s="73" t="s">
        <v>109</v>
      </c>
      <c r="J10" s="73"/>
      <c r="K10" s="73"/>
      <c r="L10" s="70"/>
      <c r="M10" s="70"/>
      <c r="N10" s="70"/>
      <c r="O10" s="73" t="s">
        <v>110</v>
      </c>
      <c r="P10" s="73"/>
      <c r="Q10" s="70"/>
      <c r="R10" s="64"/>
      <c r="S10" s="8"/>
      <c r="T10" s="4" t="s">
        <v>85</v>
      </c>
      <c r="U10" s="5" t="s">
        <v>99</v>
      </c>
      <c r="V10" s="1">
        <f>F7</f>
        <v>0</v>
      </c>
      <c r="W10" s="6" t="s">
        <v>228</v>
      </c>
      <c r="X10" s="6" t="s">
        <v>86</v>
      </c>
      <c r="Y10" s="6" t="s">
        <v>136</v>
      </c>
      <c r="Z10" s="1">
        <f>J19</f>
        <v>0</v>
      </c>
      <c r="AA10" s="6" t="s">
        <v>228</v>
      </c>
      <c r="AF10" s="6"/>
      <c r="AJ10" s="6" t="s">
        <v>90</v>
      </c>
      <c r="AK10" s="6" t="s">
        <v>220</v>
      </c>
      <c r="AL10" s="1">
        <f>L55</f>
        <v>0</v>
      </c>
      <c r="AM10" s="6" t="s">
        <v>228</v>
      </c>
      <c r="AN10" s="6" t="s">
        <v>87</v>
      </c>
      <c r="AO10" s="6" t="s">
        <v>176</v>
      </c>
      <c r="AP10" s="9">
        <f>K31</f>
        <v>0</v>
      </c>
      <c r="AQ10" s="6" t="s">
        <v>228</v>
      </c>
    </row>
    <row r="11" spans="2:43" ht="21.75" customHeight="1">
      <c r="B11" s="72" t="s">
        <v>112</v>
      </c>
      <c r="C11" s="73"/>
      <c r="D11" s="73"/>
      <c r="E11" s="73"/>
      <c r="F11" s="68"/>
      <c r="G11" s="69"/>
      <c r="H11" s="69"/>
      <c r="I11" s="69"/>
      <c r="J11" s="69"/>
      <c r="K11" s="69"/>
      <c r="L11" s="67"/>
      <c r="M11" s="73" t="s">
        <v>255</v>
      </c>
      <c r="N11" s="73"/>
      <c r="O11" s="73"/>
      <c r="P11" s="73"/>
      <c r="Q11" s="87"/>
      <c r="R11" s="107"/>
      <c r="S11" s="8"/>
      <c r="T11" s="4" t="s">
        <v>85</v>
      </c>
      <c r="U11" s="5" t="s">
        <v>100</v>
      </c>
      <c r="V11" s="1">
        <f>Q7</f>
        <v>0</v>
      </c>
      <c r="W11" s="6" t="s">
        <v>228</v>
      </c>
      <c r="X11" s="6" t="s">
        <v>86</v>
      </c>
      <c r="Y11" s="6" t="s">
        <v>137</v>
      </c>
      <c r="Z11" s="1">
        <f>P19</f>
        <v>0</v>
      </c>
      <c r="AA11" s="6" t="s">
        <v>228</v>
      </c>
      <c r="AF11" s="6"/>
      <c r="AJ11" s="6" t="s">
        <v>90</v>
      </c>
      <c r="AK11" s="6" t="s">
        <v>221</v>
      </c>
      <c r="AL11" s="1">
        <f>Q55</f>
        <v>0</v>
      </c>
      <c r="AM11" s="6" t="s">
        <v>228</v>
      </c>
      <c r="AN11" s="6" t="s">
        <v>87</v>
      </c>
      <c r="AO11" s="6" t="s">
        <v>177</v>
      </c>
      <c r="AP11" s="10">
        <f>Q31</f>
        <v>0</v>
      </c>
      <c r="AQ11" s="6" t="s">
        <v>231</v>
      </c>
    </row>
    <row r="12" spans="2:39" ht="21.75" customHeight="1">
      <c r="B12" s="72" t="s">
        <v>30</v>
      </c>
      <c r="C12" s="73"/>
      <c r="D12" s="73"/>
      <c r="E12" s="73"/>
      <c r="F12" s="68"/>
      <c r="G12" s="69"/>
      <c r="H12" s="69"/>
      <c r="I12" s="69"/>
      <c r="J12" s="69"/>
      <c r="K12" s="69"/>
      <c r="L12" s="67"/>
      <c r="M12" s="73" t="s">
        <v>256</v>
      </c>
      <c r="N12" s="73"/>
      <c r="O12" s="73"/>
      <c r="P12" s="73"/>
      <c r="Q12" s="98"/>
      <c r="R12" s="100"/>
      <c r="S12" s="8"/>
      <c r="T12" s="4" t="s">
        <v>85</v>
      </c>
      <c r="U12" s="5" t="s">
        <v>101</v>
      </c>
      <c r="V12" s="1" t="str">
        <f>F8</f>
        <v>鲁</v>
      </c>
      <c r="W12" s="6" t="s">
        <v>228</v>
      </c>
      <c r="X12" s="6" t="s">
        <v>86</v>
      </c>
      <c r="Y12" s="6" t="s">
        <v>138</v>
      </c>
      <c r="Z12" s="1">
        <f>E20</f>
        <v>0</v>
      </c>
      <c r="AA12" s="6" t="s">
        <v>228</v>
      </c>
      <c r="AF12" s="6"/>
      <c r="AJ12" s="6" t="s">
        <v>90</v>
      </c>
      <c r="AK12" s="6" t="s">
        <v>222</v>
      </c>
      <c r="AL12" s="1">
        <f>F56</f>
        <v>0</v>
      </c>
      <c r="AM12" s="6" t="s">
        <v>228</v>
      </c>
    </row>
    <row r="13" spans="2:39" ht="21.75" customHeight="1">
      <c r="B13" s="55" t="s">
        <v>83</v>
      </c>
      <c r="C13" s="56"/>
      <c r="D13" s="56"/>
      <c r="E13" s="57"/>
      <c r="F13" s="68"/>
      <c r="G13" s="67"/>
      <c r="H13" s="54" t="s">
        <v>84</v>
      </c>
      <c r="I13" s="56"/>
      <c r="J13" s="95"/>
      <c r="K13" s="95"/>
      <c r="L13" s="95"/>
      <c r="M13" s="73" t="s">
        <v>119</v>
      </c>
      <c r="N13" s="73"/>
      <c r="O13" s="73"/>
      <c r="P13" s="98"/>
      <c r="Q13" s="99"/>
      <c r="R13" s="100"/>
      <c r="S13" s="8"/>
      <c r="T13" s="4" t="s">
        <v>85</v>
      </c>
      <c r="U13" s="5" t="s">
        <v>102</v>
      </c>
      <c r="V13" s="1" t="str">
        <f>I8</f>
        <v>青岛市</v>
      </c>
      <c r="W13" s="6" t="s">
        <v>228</v>
      </c>
      <c r="X13" s="6" t="s">
        <v>86</v>
      </c>
      <c r="Y13" s="6" t="s">
        <v>139</v>
      </c>
      <c r="Z13" s="1">
        <f>K20</f>
        <v>0</v>
      </c>
      <c r="AA13" s="6" t="s">
        <v>228</v>
      </c>
      <c r="AF13" s="6"/>
      <c r="AJ13" s="6" t="s">
        <v>90</v>
      </c>
      <c r="AK13" s="6" t="s">
        <v>223</v>
      </c>
      <c r="AL13" s="1">
        <f>L56</f>
        <v>0</v>
      </c>
      <c r="AM13" s="6" t="s">
        <v>228</v>
      </c>
    </row>
    <row r="14" spans="2:39" ht="21.75" customHeight="1">
      <c r="B14" s="72" t="s">
        <v>257</v>
      </c>
      <c r="C14" s="73"/>
      <c r="D14" s="73"/>
      <c r="E14" s="73"/>
      <c r="F14" s="70"/>
      <c r="G14" s="70"/>
      <c r="H14" s="70"/>
      <c r="I14" s="70"/>
      <c r="J14" s="70"/>
      <c r="K14" s="70"/>
      <c r="L14" s="70"/>
      <c r="M14" s="73" t="s">
        <v>258</v>
      </c>
      <c r="N14" s="73"/>
      <c r="O14" s="73"/>
      <c r="P14" s="73"/>
      <c r="Q14" s="99"/>
      <c r="R14" s="100"/>
      <c r="S14" s="8"/>
      <c r="T14" s="4" t="s">
        <v>85</v>
      </c>
      <c r="U14" s="5" t="s">
        <v>103</v>
      </c>
      <c r="V14" s="1" t="str">
        <f>M8</f>
        <v>黄岛区</v>
      </c>
      <c r="W14" s="6" t="s">
        <v>228</v>
      </c>
      <c r="X14" s="6" t="s">
        <v>86</v>
      </c>
      <c r="Y14" s="6" t="s">
        <v>140</v>
      </c>
      <c r="Z14" s="1">
        <f>P20</f>
        <v>0</v>
      </c>
      <c r="AA14" s="6" t="s">
        <v>228</v>
      </c>
      <c r="AF14" s="6"/>
      <c r="AJ14" s="6" t="s">
        <v>90</v>
      </c>
      <c r="AK14" s="6" t="s">
        <v>224</v>
      </c>
      <c r="AL14" s="1">
        <f>Q56</f>
        <v>0</v>
      </c>
      <c r="AM14" s="6" t="s">
        <v>228</v>
      </c>
    </row>
    <row r="15" spans="2:39" ht="21.75" customHeight="1">
      <c r="B15" s="72" t="s">
        <v>260</v>
      </c>
      <c r="C15" s="73"/>
      <c r="D15" s="73"/>
      <c r="E15" s="73"/>
      <c r="F15" s="70"/>
      <c r="G15" s="70"/>
      <c r="H15" s="70"/>
      <c r="I15" s="70"/>
      <c r="J15" s="70"/>
      <c r="K15" s="70"/>
      <c r="L15" s="70"/>
      <c r="M15" s="73" t="s">
        <v>259</v>
      </c>
      <c r="N15" s="73"/>
      <c r="O15" s="73"/>
      <c r="P15" s="73"/>
      <c r="Q15" s="98"/>
      <c r="R15" s="100"/>
      <c r="S15" s="8"/>
      <c r="T15" s="4" t="s">
        <v>85</v>
      </c>
      <c r="U15" s="5" t="s">
        <v>104</v>
      </c>
      <c r="V15" s="1">
        <f>Q8</f>
        <v>0</v>
      </c>
      <c r="W15" s="6" t="s">
        <v>228</v>
      </c>
      <c r="X15" s="6" t="s">
        <v>86</v>
      </c>
      <c r="Y15" s="6" t="s">
        <v>141</v>
      </c>
      <c r="Z15" s="1">
        <f>E21</f>
        <v>0</v>
      </c>
      <c r="AA15" s="6" t="s">
        <v>228</v>
      </c>
      <c r="AF15" s="6"/>
      <c r="AJ15" s="6" t="s">
        <v>90</v>
      </c>
      <c r="AK15" s="6" t="s">
        <v>225</v>
      </c>
      <c r="AL15" s="1">
        <f>F57</f>
        <v>0</v>
      </c>
      <c r="AM15" s="6" t="s">
        <v>228</v>
      </c>
    </row>
    <row r="16" spans="2:32" ht="21.75" customHeight="1">
      <c r="B16" s="72" t="s">
        <v>31</v>
      </c>
      <c r="C16" s="73"/>
      <c r="D16" s="73"/>
      <c r="E16" s="95"/>
      <c r="F16" s="95"/>
      <c r="G16" s="95"/>
      <c r="H16" s="73" t="s">
        <v>126</v>
      </c>
      <c r="I16" s="73"/>
      <c r="J16" s="95"/>
      <c r="K16" s="95"/>
      <c r="L16" s="95"/>
      <c r="M16" s="73" t="s">
        <v>261</v>
      </c>
      <c r="N16" s="73"/>
      <c r="O16" s="73"/>
      <c r="P16" s="70"/>
      <c r="Q16" s="70"/>
      <c r="R16" s="64"/>
      <c r="S16" s="8"/>
      <c r="T16" s="4" t="s">
        <v>85</v>
      </c>
      <c r="U16" s="4" t="s">
        <v>108</v>
      </c>
      <c r="V16" s="1">
        <f>F10</f>
        <v>0</v>
      </c>
      <c r="W16" s="6" t="s">
        <v>228</v>
      </c>
      <c r="X16" s="6" t="s">
        <v>86</v>
      </c>
      <c r="Y16" s="6" t="s">
        <v>142</v>
      </c>
      <c r="Z16" s="1">
        <f>J21</f>
        <v>0</v>
      </c>
      <c r="AA16" s="6" t="s">
        <v>228</v>
      </c>
      <c r="AF16" s="6"/>
    </row>
    <row r="17" spans="2:32" ht="21.75" customHeight="1">
      <c r="B17" s="72" t="s">
        <v>301</v>
      </c>
      <c r="C17" s="73"/>
      <c r="D17" s="73"/>
      <c r="E17" s="108"/>
      <c r="F17" s="108"/>
      <c r="G17" s="108"/>
      <c r="H17" s="73" t="s">
        <v>263</v>
      </c>
      <c r="I17" s="73"/>
      <c r="J17" s="71"/>
      <c r="K17" s="70"/>
      <c r="L17" s="70"/>
      <c r="M17" s="73" t="s">
        <v>264</v>
      </c>
      <c r="N17" s="73"/>
      <c r="O17" s="73"/>
      <c r="P17" s="71"/>
      <c r="Q17" s="70"/>
      <c r="R17" s="70"/>
      <c r="S17" s="8"/>
      <c r="T17" s="4" t="s">
        <v>85</v>
      </c>
      <c r="U17" s="4" t="s">
        <v>292</v>
      </c>
      <c r="V17" s="1">
        <f>L10</f>
        <v>0</v>
      </c>
      <c r="W17" s="6" t="s">
        <v>228</v>
      </c>
      <c r="X17" s="6" t="s">
        <v>86</v>
      </c>
      <c r="Y17" s="6" t="s">
        <v>143</v>
      </c>
      <c r="Z17" s="1">
        <f>P21</f>
        <v>0</v>
      </c>
      <c r="AA17" s="6" t="s">
        <v>228</v>
      </c>
      <c r="AF17" s="6"/>
    </row>
    <row r="18" spans="2:32" ht="21.75" customHeight="1">
      <c r="B18" s="72" t="s">
        <v>265</v>
      </c>
      <c r="C18" s="73"/>
      <c r="D18" s="73"/>
      <c r="E18" s="70"/>
      <c r="F18" s="70"/>
      <c r="G18" s="70"/>
      <c r="H18" s="73" t="s">
        <v>32</v>
      </c>
      <c r="I18" s="73"/>
      <c r="J18" s="70"/>
      <c r="K18" s="70"/>
      <c r="L18" s="70"/>
      <c r="M18" s="73" t="s">
        <v>33</v>
      </c>
      <c r="N18" s="73"/>
      <c r="O18" s="73"/>
      <c r="P18" s="109"/>
      <c r="Q18" s="109"/>
      <c r="R18" s="110"/>
      <c r="S18" s="8"/>
      <c r="T18" s="4" t="s">
        <v>85</v>
      </c>
      <c r="U18" s="4" t="s">
        <v>111</v>
      </c>
      <c r="V18" s="1">
        <f>Q10</f>
        <v>0</v>
      </c>
      <c r="W18" s="6" t="s">
        <v>228</v>
      </c>
      <c r="X18" s="6" t="s">
        <v>86</v>
      </c>
      <c r="Y18" s="6" t="s">
        <v>144</v>
      </c>
      <c r="Z18" s="1">
        <f>E22</f>
        <v>0</v>
      </c>
      <c r="AA18" s="6" t="s">
        <v>228</v>
      </c>
      <c r="AF18" s="6"/>
    </row>
    <row r="19" spans="2:32" ht="21.75" customHeight="1">
      <c r="B19" s="72" t="s">
        <v>302</v>
      </c>
      <c r="C19" s="73"/>
      <c r="D19" s="73"/>
      <c r="E19" s="109"/>
      <c r="F19" s="109"/>
      <c r="G19" s="109"/>
      <c r="H19" s="73" t="s">
        <v>303</v>
      </c>
      <c r="I19" s="73"/>
      <c r="J19" s="109"/>
      <c r="K19" s="109"/>
      <c r="L19" s="109"/>
      <c r="M19" s="73" t="s">
        <v>36</v>
      </c>
      <c r="N19" s="73"/>
      <c r="O19" s="73"/>
      <c r="P19" s="109"/>
      <c r="Q19" s="109"/>
      <c r="R19" s="110"/>
      <c r="S19" s="8"/>
      <c r="T19" s="4" t="s">
        <v>85</v>
      </c>
      <c r="U19" s="4" t="s">
        <v>113</v>
      </c>
      <c r="V19" s="1">
        <f>F11</f>
        <v>0</v>
      </c>
      <c r="W19" s="6" t="s">
        <v>228</v>
      </c>
      <c r="X19" s="6" t="s">
        <v>86</v>
      </c>
      <c r="Y19" s="6" t="s">
        <v>145</v>
      </c>
      <c r="Z19" s="1">
        <f>K22</f>
        <v>0</v>
      </c>
      <c r="AA19" s="6" t="s">
        <v>228</v>
      </c>
      <c r="AF19" s="6"/>
    </row>
    <row r="20" spans="2:32" ht="21.75" customHeight="1">
      <c r="B20" s="72" t="s">
        <v>304</v>
      </c>
      <c r="C20" s="73"/>
      <c r="D20" s="73"/>
      <c r="E20" s="108"/>
      <c r="F20" s="108"/>
      <c r="G20" s="108"/>
      <c r="H20" s="54" t="s">
        <v>305</v>
      </c>
      <c r="I20" s="56"/>
      <c r="J20" s="57"/>
      <c r="K20" s="111"/>
      <c r="L20" s="112"/>
      <c r="M20" s="73" t="s">
        <v>39</v>
      </c>
      <c r="N20" s="73"/>
      <c r="O20" s="73"/>
      <c r="P20" s="109"/>
      <c r="Q20" s="109"/>
      <c r="R20" s="110"/>
      <c r="S20" s="8"/>
      <c r="T20" s="4" t="s">
        <v>85</v>
      </c>
      <c r="U20" s="4" t="s">
        <v>114</v>
      </c>
      <c r="V20" s="1">
        <f>Q11</f>
        <v>0</v>
      </c>
      <c r="W20" s="6" t="s">
        <v>228</v>
      </c>
      <c r="X20" s="6" t="s">
        <v>86</v>
      </c>
      <c r="Y20" s="6" t="s">
        <v>146</v>
      </c>
      <c r="Z20" s="1">
        <f>P22</f>
        <v>0</v>
      </c>
      <c r="AA20" s="6" t="s">
        <v>228</v>
      </c>
      <c r="AF20" s="6"/>
    </row>
    <row r="21" spans="2:32" ht="21.75" customHeight="1">
      <c r="B21" s="72" t="s">
        <v>306</v>
      </c>
      <c r="C21" s="73"/>
      <c r="D21" s="73"/>
      <c r="E21" s="109"/>
      <c r="F21" s="109"/>
      <c r="G21" s="109"/>
      <c r="H21" s="73" t="s">
        <v>307</v>
      </c>
      <c r="I21" s="73"/>
      <c r="J21" s="109"/>
      <c r="K21" s="109"/>
      <c r="L21" s="109"/>
      <c r="M21" s="73" t="s">
        <v>42</v>
      </c>
      <c r="N21" s="73"/>
      <c r="O21" s="73"/>
      <c r="P21" s="70"/>
      <c r="Q21" s="70"/>
      <c r="R21" s="64"/>
      <c r="S21" s="8"/>
      <c r="T21" s="4" t="s">
        <v>85</v>
      </c>
      <c r="U21" s="4" t="s">
        <v>115</v>
      </c>
      <c r="V21" s="1">
        <f>F12</f>
        <v>0</v>
      </c>
      <c r="W21" s="6" t="s">
        <v>228</v>
      </c>
      <c r="X21" s="6" t="s">
        <v>86</v>
      </c>
      <c r="Y21" s="6" t="s">
        <v>147</v>
      </c>
      <c r="Z21" s="1">
        <f>E23</f>
        <v>0</v>
      </c>
      <c r="AA21" s="6" t="s">
        <v>228</v>
      </c>
      <c r="AF21" s="6"/>
    </row>
    <row r="22" spans="2:32" ht="21.75" customHeight="1">
      <c r="B22" s="72" t="s">
        <v>308</v>
      </c>
      <c r="C22" s="73"/>
      <c r="D22" s="73"/>
      <c r="E22" s="70"/>
      <c r="F22" s="70"/>
      <c r="G22" s="70"/>
      <c r="H22" s="54" t="s">
        <v>311</v>
      </c>
      <c r="I22" s="56"/>
      <c r="J22" s="57"/>
      <c r="K22" s="68"/>
      <c r="L22" s="67"/>
      <c r="M22" s="73" t="s">
        <v>45</v>
      </c>
      <c r="N22" s="73"/>
      <c r="O22" s="73"/>
      <c r="P22" s="70"/>
      <c r="Q22" s="70"/>
      <c r="R22" s="64"/>
      <c r="S22" s="8"/>
      <c r="T22" s="4" t="s">
        <v>85</v>
      </c>
      <c r="U22" s="4" t="s">
        <v>116</v>
      </c>
      <c r="V22" s="1">
        <f>Q12</f>
        <v>0</v>
      </c>
      <c r="W22" s="6" t="s">
        <v>228</v>
      </c>
      <c r="X22" s="6" t="s">
        <v>86</v>
      </c>
      <c r="Y22" s="6" t="s">
        <v>148</v>
      </c>
      <c r="Z22" s="1">
        <f>K23</f>
        <v>0</v>
      </c>
      <c r="AA22" s="6" t="s">
        <v>228</v>
      </c>
      <c r="AF22" s="6"/>
    </row>
    <row r="23" spans="2:32" ht="21.75" customHeight="1">
      <c r="B23" s="72" t="s">
        <v>309</v>
      </c>
      <c r="C23" s="73"/>
      <c r="D23" s="73"/>
      <c r="E23" s="70"/>
      <c r="F23" s="70"/>
      <c r="G23" s="70"/>
      <c r="H23" s="73" t="s">
        <v>312</v>
      </c>
      <c r="I23" s="73"/>
      <c r="J23" s="73"/>
      <c r="K23" s="70"/>
      <c r="L23" s="70"/>
      <c r="M23" s="73" t="s">
        <v>314</v>
      </c>
      <c r="N23" s="73"/>
      <c r="O23" s="73"/>
      <c r="P23" s="70"/>
      <c r="Q23" s="70"/>
      <c r="R23" s="64"/>
      <c r="S23" s="8"/>
      <c r="T23" s="4" t="s">
        <v>85</v>
      </c>
      <c r="U23" s="4" t="s">
        <v>117</v>
      </c>
      <c r="V23" s="1">
        <f>F13</f>
        <v>0</v>
      </c>
      <c r="W23" s="6" t="s">
        <v>228</v>
      </c>
      <c r="X23" s="6" t="s">
        <v>86</v>
      </c>
      <c r="Y23" s="6" t="s">
        <v>149</v>
      </c>
      <c r="Z23" s="1">
        <f>P23</f>
        <v>0</v>
      </c>
      <c r="AA23" s="6" t="s">
        <v>228</v>
      </c>
      <c r="AF23" s="6"/>
    </row>
    <row r="24" spans="2:32" ht="21.75" customHeight="1">
      <c r="B24" s="72" t="s">
        <v>310</v>
      </c>
      <c r="C24" s="73"/>
      <c r="D24" s="73"/>
      <c r="E24" s="70"/>
      <c r="F24" s="70"/>
      <c r="G24" s="70"/>
      <c r="H24" s="73" t="s">
        <v>313</v>
      </c>
      <c r="I24" s="73"/>
      <c r="J24" s="73"/>
      <c r="K24" s="70"/>
      <c r="L24" s="70"/>
      <c r="M24" s="73" t="s">
        <v>152</v>
      </c>
      <c r="N24" s="73"/>
      <c r="O24" s="73"/>
      <c r="P24" s="70"/>
      <c r="Q24" s="70"/>
      <c r="R24" s="64"/>
      <c r="S24" s="8"/>
      <c r="T24" s="4" t="s">
        <v>85</v>
      </c>
      <c r="U24" s="4" t="s">
        <v>118</v>
      </c>
      <c r="V24" s="10">
        <f>J13</f>
        <v>0</v>
      </c>
      <c r="W24" s="6" t="s">
        <v>231</v>
      </c>
      <c r="X24" s="6" t="s">
        <v>86</v>
      </c>
      <c r="Y24" s="6" t="s">
        <v>150</v>
      </c>
      <c r="Z24" s="1">
        <f>E24</f>
        <v>0</v>
      </c>
      <c r="AA24" s="6" t="s">
        <v>228</v>
      </c>
      <c r="AF24" s="6"/>
    </row>
    <row r="25" spans="2:32" ht="21.75" customHeight="1">
      <c r="B25" s="72" t="s">
        <v>266</v>
      </c>
      <c r="C25" s="73"/>
      <c r="D25" s="73"/>
      <c r="E25" s="70"/>
      <c r="F25" s="70"/>
      <c r="G25" s="70"/>
      <c r="H25" s="73" t="s">
        <v>267</v>
      </c>
      <c r="I25" s="73"/>
      <c r="J25" s="73"/>
      <c r="K25" s="70"/>
      <c r="L25" s="70"/>
      <c r="M25" s="73" t="s">
        <v>268</v>
      </c>
      <c r="N25" s="73"/>
      <c r="O25" s="73"/>
      <c r="P25" s="70"/>
      <c r="Q25" s="70"/>
      <c r="R25" s="64"/>
      <c r="S25" s="8"/>
      <c r="T25" s="4" t="s">
        <v>85</v>
      </c>
      <c r="U25" s="4" t="s">
        <v>120</v>
      </c>
      <c r="V25" s="1">
        <f>P13</f>
        <v>0</v>
      </c>
      <c r="W25" s="6" t="s">
        <v>228</v>
      </c>
      <c r="X25" s="6" t="s">
        <v>86</v>
      </c>
      <c r="Y25" s="6" t="s">
        <v>151</v>
      </c>
      <c r="Z25" s="1">
        <f>K24</f>
        <v>0</v>
      </c>
      <c r="AA25" s="6" t="s">
        <v>228</v>
      </c>
      <c r="AF25" s="6"/>
    </row>
    <row r="26" spans="2:32" ht="21.75" customHeight="1">
      <c r="B26" s="72" t="s">
        <v>157</v>
      </c>
      <c r="C26" s="73"/>
      <c r="D26" s="73"/>
      <c r="E26" s="70"/>
      <c r="F26" s="70"/>
      <c r="G26" s="70"/>
      <c r="H26" s="73" t="s">
        <v>51</v>
      </c>
      <c r="I26" s="73"/>
      <c r="J26" s="73"/>
      <c r="K26" s="70"/>
      <c r="L26" s="70"/>
      <c r="M26" s="73" t="s">
        <v>52</v>
      </c>
      <c r="N26" s="73"/>
      <c r="O26" s="73"/>
      <c r="P26" s="70"/>
      <c r="Q26" s="70"/>
      <c r="R26" s="64"/>
      <c r="S26" s="8"/>
      <c r="T26" s="4" t="s">
        <v>85</v>
      </c>
      <c r="U26" s="4" t="s">
        <v>121</v>
      </c>
      <c r="V26" s="1">
        <f>F14</f>
        <v>0</v>
      </c>
      <c r="W26" s="6" t="s">
        <v>228</v>
      </c>
      <c r="X26" s="6" t="s">
        <v>86</v>
      </c>
      <c r="Y26" s="6" t="s">
        <v>153</v>
      </c>
      <c r="Z26" s="1">
        <f>P24</f>
        <v>0</v>
      </c>
      <c r="AA26" s="6" t="s">
        <v>228</v>
      </c>
      <c r="AF26" s="6"/>
    </row>
    <row r="27" spans="2:32" ht="21.75" customHeight="1">
      <c r="B27" s="72" t="s">
        <v>53</v>
      </c>
      <c r="C27" s="73"/>
      <c r="D27" s="73"/>
      <c r="E27" s="70"/>
      <c r="F27" s="70"/>
      <c r="G27" s="70"/>
      <c r="H27" s="73" t="s">
        <v>54</v>
      </c>
      <c r="I27" s="73"/>
      <c r="J27" s="73"/>
      <c r="K27" s="70"/>
      <c r="L27" s="70"/>
      <c r="M27" s="73" t="s">
        <v>269</v>
      </c>
      <c r="N27" s="73"/>
      <c r="O27" s="73"/>
      <c r="P27" s="98"/>
      <c r="Q27" s="99"/>
      <c r="R27" s="100"/>
      <c r="S27" s="8"/>
      <c r="T27" s="4" t="s">
        <v>85</v>
      </c>
      <c r="U27" s="4" t="s">
        <v>122</v>
      </c>
      <c r="V27" s="1">
        <f>Q14</f>
        <v>0</v>
      </c>
      <c r="W27" s="6" t="s">
        <v>228</v>
      </c>
      <c r="X27" s="6" t="s">
        <v>86</v>
      </c>
      <c r="Y27" s="6" t="s">
        <v>154</v>
      </c>
      <c r="Z27" s="1">
        <f>E25</f>
        <v>0</v>
      </c>
      <c r="AA27" s="6" t="s">
        <v>228</v>
      </c>
      <c r="AF27" s="6"/>
    </row>
    <row r="28" spans="2:32" ht="21.75" customHeight="1">
      <c r="B28" s="72" t="s">
        <v>166</v>
      </c>
      <c r="C28" s="73"/>
      <c r="D28" s="73"/>
      <c r="E28" s="73"/>
      <c r="F28" s="70"/>
      <c r="G28" s="70"/>
      <c r="H28" s="70"/>
      <c r="I28" s="70"/>
      <c r="J28" s="70"/>
      <c r="K28" s="70"/>
      <c r="L28" s="70"/>
      <c r="M28" s="73" t="s">
        <v>55</v>
      </c>
      <c r="N28" s="73"/>
      <c r="O28" s="73"/>
      <c r="P28" s="98"/>
      <c r="Q28" s="99"/>
      <c r="R28" s="100"/>
      <c r="S28" s="8"/>
      <c r="T28" s="4" t="s">
        <v>85</v>
      </c>
      <c r="U28" s="4" t="s">
        <v>123</v>
      </c>
      <c r="V28" s="1">
        <f>F15</f>
        <v>0</v>
      </c>
      <c r="W28" s="6" t="s">
        <v>228</v>
      </c>
      <c r="X28" s="6" t="s">
        <v>86</v>
      </c>
      <c r="Y28" s="6" t="s">
        <v>155</v>
      </c>
      <c r="Z28" s="1">
        <f>K25</f>
        <v>0</v>
      </c>
      <c r="AA28" s="6" t="s">
        <v>228</v>
      </c>
      <c r="AF28" s="6"/>
    </row>
    <row r="29" spans="2:32" ht="21.75" customHeight="1">
      <c r="B29" s="72" t="s">
        <v>169</v>
      </c>
      <c r="C29" s="73"/>
      <c r="D29" s="73"/>
      <c r="E29" s="73"/>
      <c r="F29" s="70"/>
      <c r="G29" s="70"/>
      <c r="H29" s="70"/>
      <c r="I29" s="70"/>
      <c r="J29" s="70"/>
      <c r="K29" s="70"/>
      <c r="L29" s="70"/>
      <c r="M29" s="73" t="s">
        <v>56</v>
      </c>
      <c r="N29" s="73"/>
      <c r="O29" s="73"/>
      <c r="P29" s="98"/>
      <c r="Q29" s="99"/>
      <c r="R29" s="100"/>
      <c r="S29" s="8"/>
      <c r="T29" s="4" t="s">
        <v>85</v>
      </c>
      <c r="U29" s="4" t="s">
        <v>124</v>
      </c>
      <c r="V29" s="1">
        <f>Q15</f>
        <v>0</v>
      </c>
      <c r="W29" s="6" t="s">
        <v>228</v>
      </c>
      <c r="X29" s="6" t="s">
        <v>86</v>
      </c>
      <c r="Y29" s="6" t="s">
        <v>156</v>
      </c>
      <c r="Z29" s="1">
        <f>P25</f>
        <v>0</v>
      </c>
      <c r="AA29" s="6" t="s">
        <v>228</v>
      </c>
      <c r="AF29" s="6"/>
    </row>
    <row r="30" spans="2:32" ht="21.75" customHeight="1">
      <c r="B30" s="72" t="s">
        <v>6</v>
      </c>
      <c r="C30" s="73"/>
      <c r="D30" s="73"/>
      <c r="E30" s="95"/>
      <c r="F30" s="70"/>
      <c r="G30" s="70"/>
      <c r="H30" s="73" t="s">
        <v>57</v>
      </c>
      <c r="I30" s="73"/>
      <c r="J30" s="70"/>
      <c r="K30" s="70"/>
      <c r="L30" s="70"/>
      <c r="M30" s="73" t="s">
        <v>58</v>
      </c>
      <c r="N30" s="73"/>
      <c r="O30" s="70"/>
      <c r="P30" s="70"/>
      <c r="Q30" s="70"/>
      <c r="R30" s="64"/>
      <c r="S30" s="8"/>
      <c r="T30" s="4" t="s">
        <v>85</v>
      </c>
      <c r="U30" s="12" t="s">
        <v>125</v>
      </c>
      <c r="V30" s="10">
        <f>E16</f>
        <v>0</v>
      </c>
      <c r="W30" s="6" t="s">
        <v>231</v>
      </c>
      <c r="X30" s="6" t="s">
        <v>86</v>
      </c>
      <c r="Y30" s="6" t="s">
        <v>204</v>
      </c>
      <c r="Z30" s="1">
        <f>F48</f>
        <v>0</v>
      </c>
      <c r="AA30" s="6" t="s">
        <v>228</v>
      </c>
      <c r="AF30" s="6"/>
    </row>
    <row r="31" spans="2:32" ht="21.75" customHeight="1">
      <c r="B31" s="72" t="s">
        <v>59</v>
      </c>
      <c r="C31" s="73"/>
      <c r="D31" s="73"/>
      <c r="E31" s="70"/>
      <c r="F31" s="70"/>
      <c r="G31" s="70"/>
      <c r="H31" s="73" t="s">
        <v>270</v>
      </c>
      <c r="I31" s="73"/>
      <c r="J31" s="73"/>
      <c r="K31" s="98"/>
      <c r="L31" s="99"/>
      <c r="M31" s="99"/>
      <c r="N31" s="73" t="s">
        <v>60</v>
      </c>
      <c r="O31" s="73"/>
      <c r="P31" s="73"/>
      <c r="Q31" s="95"/>
      <c r="R31" s="64"/>
      <c r="S31" s="8"/>
      <c r="T31" s="4" t="s">
        <v>85</v>
      </c>
      <c r="U31" s="4" t="s">
        <v>127</v>
      </c>
      <c r="V31" s="10">
        <f>J16</f>
        <v>0</v>
      </c>
      <c r="W31" s="6" t="s">
        <v>231</v>
      </c>
      <c r="X31" s="6" t="s">
        <v>86</v>
      </c>
      <c r="Y31" s="6" t="s">
        <v>205</v>
      </c>
      <c r="Z31" s="1">
        <f>L48</f>
        <v>0</v>
      </c>
      <c r="AA31" s="6" t="s">
        <v>228</v>
      </c>
      <c r="AF31" s="6"/>
    </row>
    <row r="32" spans="2:32" ht="21.75" customHeight="1">
      <c r="B32" s="72" t="s">
        <v>61</v>
      </c>
      <c r="C32" s="73"/>
      <c r="D32" s="73"/>
      <c r="E32" s="70"/>
      <c r="F32" s="70"/>
      <c r="G32" s="70"/>
      <c r="H32" s="73" t="s">
        <v>62</v>
      </c>
      <c r="I32" s="73"/>
      <c r="J32" s="73"/>
      <c r="K32" s="95"/>
      <c r="L32" s="70"/>
      <c r="M32" s="70"/>
      <c r="N32" s="73" t="s">
        <v>63</v>
      </c>
      <c r="O32" s="73"/>
      <c r="P32" s="73"/>
      <c r="Q32" s="70"/>
      <c r="R32" s="64"/>
      <c r="S32" s="8"/>
      <c r="T32" s="4" t="s">
        <v>85</v>
      </c>
      <c r="U32" s="4" t="s">
        <v>128</v>
      </c>
      <c r="V32" s="1">
        <f>P16</f>
        <v>0</v>
      </c>
      <c r="W32" s="6" t="s">
        <v>228</v>
      </c>
      <c r="X32" s="6" t="s">
        <v>86</v>
      </c>
      <c r="Y32" s="6" t="s">
        <v>206</v>
      </c>
      <c r="Z32" s="1">
        <f>Q48</f>
        <v>0</v>
      </c>
      <c r="AA32" s="6" t="s">
        <v>228</v>
      </c>
      <c r="AF32" s="6"/>
    </row>
    <row r="33" spans="2:32" ht="21.75" customHeight="1">
      <c r="B33" s="72" t="s">
        <v>64</v>
      </c>
      <c r="C33" s="73"/>
      <c r="D33" s="73"/>
      <c r="E33" s="70"/>
      <c r="F33" s="70"/>
      <c r="G33" s="70"/>
      <c r="H33" s="73" t="s">
        <v>271</v>
      </c>
      <c r="I33" s="73"/>
      <c r="J33" s="73"/>
      <c r="K33" s="70"/>
      <c r="L33" s="70"/>
      <c r="M33" s="70"/>
      <c r="N33" s="73" t="s">
        <v>65</v>
      </c>
      <c r="O33" s="73"/>
      <c r="P33" s="73"/>
      <c r="Q33" s="95"/>
      <c r="R33" s="64"/>
      <c r="S33" s="8"/>
      <c r="T33" s="4" t="s">
        <v>85</v>
      </c>
      <c r="U33" s="4" t="s">
        <v>167</v>
      </c>
      <c r="V33" s="1">
        <f>F28</f>
        <v>0</v>
      </c>
      <c r="W33" s="6" t="s">
        <v>228</v>
      </c>
      <c r="X33" s="6" t="s">
        <v>86</v>
      </c>
      <c r="Y33" s="6" t="s">
        <v>207</v>
      </c>
      <c r="Z33" s="1">
        <f>F49</f>
        <v>0</v>
      </c>
      <c r="AA33" s="6" t="s">
        <v>228</v>
      </c>
      <c r="AF33" s="6"/>
    </row>
    <row r="34" spans="2:32" ht="21.75" customHeight="1" thickBot="1">
      <c r="B34" s="94" t="s">
        <v>272</v>
      </c>
      <c r="C34" s="63"/>
      <c r="D34" s="63"/>
      <c r="E34" s="63"/>
      <c r="F34" s="113"/>
      <c r="G34" s="113"/>
      <c r="H34" s="113"/>
      <c r="I34" s="113"/>
      <c r="J34" s="113"/>
      <c r="K34" s="113"/>
      <c r="L34" s="113"/>
      <c r="M34" s="63" t="s">
        <v>273</v>
      </c>
      <c r="N34" s="63"/>
      <c r="O34" s="63"/>
      <c r="P34" s="63"/>
      <c r="Q34" s="114"/>
      <c r="R34" s="115"/>
      <c r="S34" s="8"/>
      <c r="T34" s="4" t="s">
        <v>85</v>
      </c>
      <c r="U34" s="4" t="s">
        <v>168</v>
      </c>
      <c r="V34" s="1">
        <f>P28</f>
        <v>0</v>
      </c>
      <c r="W34" s="6" t="s">
        <v>228</v>
      </c>
      <c r="X34" s="6" t="s">
        <v>86</v>
      </c>
      <c r="Y34" s="6" t="s">
        <v>208</v>
      </c>
      <c r="Z34" s="9">
        <f>L49</f>
        <v>0</v>
      </c>
      <c r="AA34" s="6" t="s">
        <v>228</v>
      </c>
      <c r="AF34" s="6"/>
    </row>
    <row r="35" spans="2:32" ht="21.75" customHeight="1" thickBot="1">
      <c r="B35" s="116" t="s">
        <v>66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3"/>
      <c r="T35" s="4" t="s">
        <v>85</v>
      </c>
      <c r="U35" s="14" t="s">
        <v>187</v>
      </c>
      <c r="V35" s="1">
        <f>F38</f>
        <v>0</v>
      </c>
      <c r="W35" s="6" t="s">
        <v>228</v>
      </c>
      <c r="X35" s="6" t="s">
        <v>86</v>
      </c>
      <c r="Y35" s="6" t="s">
        <v>209</v>
      </c>
      <c r="Z35" s="9">
        <f>Q49</f>
        <v>0</v>
      </c>
      <c r="AA35" s="6" t="s">
        <v>228</v>
      </c>
      <c r="AF35" s="6"/>
    </row>
    <row r="36" spans="2:27" ht="21.75" customHeight="1">
      <c r="B36" s="90" t="s">
        <v>14</v>
      </c>
      <c r="C36" s="91"/>
      <c r="D36" s="91"/>
      <c r="E36" s="91"/>
      <c r="F36" s="92"/>
      <c r="G36" s="93"/>
      <c r="H36" s="93"/>
      <c r="I36" s="93"/>
      <c r="J36" s="93"/>
      <c r="K36" s="91" t="s">
        <v>15</v>
      </c>
      <c r="L36" s="91"/>
      <c r="M36" s="91"/>
      <c r="N36" s="59">
        <f>N3</f>
        <v>0</v>
      </c>
      <c r="O36" s="60"/>
      <c r="P36" s="60"/>
      <c r="Q36" s="60"/>
      <c r="R36" s="61"/>
      <c r="S36" s="8"/>
      <c r="T36" s="4" t="s">
        <v>85</v>
      </c>
      <c r="U36" s="14" t="s">
        <v>188</v>
      </c>
      <c r="V36" s="1">
        <f>F40</f>
        <v>0</v>
      </c>
      <c r="W36" s="6" t="s">
        <v>228</v>
      </c>
      <c r="X36" s="6" t="s">
        <v>86</v>
      </c>
      <c r="Y36" s="6" t="s">
        <v>210</v>
      </c>
      <c r="Z36" s="9">
        <f>F50</f>
        <v>0</v>
      </c>
      <c r="AA36" s="6" t="s">
        <v>228</v>
      </c>
    </row>
    <row r="37" spans="2:27" ht="21.75" customHeight="1">
      <c r="B37" s="72" t="s">
        <v>22</v>
      </c>
      <c r="C37" s="73"/>
      <c r="D37" s="73"/>
      <c r="E37" s="73"/>
      <c r="F37" s="96">
        <f>F7</f>
        <v>0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8"/>
      <c r="T37" s="4" t="s">
        <v>85</v>
      </c>
      <c r="U37" s="14" t="s">
        <v>189</v>
      </c>
      <c r="V37" s="9">
        <f>O40</f>
        <v>0</v>
      </c>
      <c r="W37" s="6" t="s">
        <v>228</v>
      </c>
      <c r="X37" s="6" t="s">
        <v>86</v>
      </c>
      <c r="Y37" s="6" t="s">
        <v>211</v>
      </c>
      <c r="Z37" s="9">
        <f>L50</f>
        <v>0</v>
      </c>
      <c r="AA37" s="6" t="s">
        <v>228</v>
      </c>
    </row>
    <row r="38" spans="2:27" ht="21.75" customHeight="1">
      <c r="B38" s="72" t="s">
        <v>186</v>
      </c>
      <c r="C38" s="73"/>
      <c r="D38" s="73"/>
      <c r="E38" s="73"/>
      <c r="F38" s="68"/>
      <c r="G38" s="69"/>
      <c r="H38" s="69"/>
      <c r="I38" s="67"/>
      <c r="J38" s="70"/>
      <c r="K38" s="71"/>
      <c r="L38" s="71"/>
      <c r="M38" s="71"/>
      <c r="N38" s="73" t="s">
        <v>26</v>
      </c>
      <c r="O38" s="73"/>
      <c r="P38" s="81"/>
      <c r="Q38" s="81"/>
      <c r="R38" s="82"/>
      <c r="S38" s="8"/>
      <c r="T38" s="4" t="s">
        <v>85</v>
      </c>
      <c r="U38" s="14" t="s">
        <v>190</v>
      </c>
      <c r="V38" s="9">
        <f>D41</f>
        <v>0</v>
      </c>
      <c r="W38" s="6" t="s">
        <v>228</v>
      </c>
      <c r="X38" s="6" t="s">
        <v>86</v>
      </c>
      <c r="Y38" s="6" t="s">
        <v>212</v>
      </c>
      <c r="Z38" s="9">
        <f>Q50</f>
        <v>0</v>
      </c>
      <c r="AA38" s="6" t="s">
        <v>228</v>
      </c>
    </row>
    <row r="39" spans="2:25" ht="21.75" customHeight="1">
      <c r="B39" s="72" t="s">
        <v>23</v>
      </c>
      <c r="C39" s="73"/>
      <c r="D39" s="73"/>
      <c r="E39" s="73"/>
      <c r="F39" s="70" t="str">
        <f>F8</f>
        <v>鲁</v>
      </c>
      <c r="G39" s="70"/>
      <c r="H39" s="39" t="s">
        <v>24</v>
      </c>
      <c r="I39" s="70" t="str">
        <f>I8</f>
        <v>青岛市</v>
      </c>
      <c r="J39" s="70"/>
      <c r="K39" s="73" t="s">
        <v>25</v>
      </c>
      <c r="L39" s="73"/>
      <c r="M39" s="70" t="s">
        <v>333</v>
      </c>
      <c r="N39" s="70"/>
      <c r="O39" s="70"/>
      <c r="P39" s="70"/>
      <c r="Q39" s="70"/>
      <c r="R39" s="64"/>
      <c r="S39" s="8"/>
      <c r="T39" s="4" t="s">
        <v>85</v>
      </c>
      <c r="U39" s="14" t="s">
        <v>191</v>
      </c>
      <c r="V39" s="9">
        <f>L41</f>
        <v>0</v>
      </c>
      <c r="W39" s="6" t="s">
        <v>228</v>
      </c>
      <c r="X39" s="6"/>
      <c r="Y39" s="11"/>
    </row>
    <row r="40" spans="2:25" s="9" customFormat="1" ht="21.75" customHeight="1">
      <c r="B40" s="72" t="s">
        <v>274</v>
      </c>
      <c r="C40" s="73"/>
      <c r="D40" s="73"/>
      <c r="E40" s="73"/>
      <c r="F40" s="70"/>
      <c r="G40" s="70"/>
      <c r="H40" s="70"/>
      <c r="I40" s="70"/>
      <c r="J40" s="70"/>
      <c r="K40" s="73" t="s">
        <v>290</v>
      </c>
      <c r="L40" s="73"/>
      <c r="M40" s="73"/>
      <c r="N40" s="73"/>
      <c r="O40" s="65"/>
      <c r="P40" s="65"/>
      <c r="Q40" s="65"/>
      <c r="R40" s="58"/>
      <c r="S40" s="15"/>
      <c r="T40" s="4" t="s">
        <v>85</v>
      </c>
      <c r="U40" s="14" t="s">
        <v>192</v>
      </c>
      <c r="V40" s="9">
        <f>F42</f>
        <v>0</v>
      </c>
      <c r="W40" s="6" t="s">
        <v>228</v>
      </c>
      <c r="X40" s="6"/>
      <c r="Y40" s="16"/>
    </row>
    <row r="41" spans="2:25" s="9" customFormat="1" ht="21.75" customHeight="1">
      <c r="B41" s="72" t="s">
        <v>7</v>
      </c>
      <c r="C41" s="73"/>
      <c r="D41" s="66"/>
      <c r="E41" s="67"/>
      <c r="F41" s="66"/>
      <c r="G41" s="67"/>
      <c r="H41" s="66"/>
      <c r="I41" s="67"/>
      <c r="J41" s="73" t="s">
        <v>8</v>
      </c>
      <c r="K41" s="73"/>
      <c r="L41" s="70"/>
      <c r="M41" s="70"/>
      <c r="N41" s="70"/>
      <c r="O41" s="70"/>
      <c r="P41" s="70"/>
      <c r="Q41" s="70"/>
      <c r="R41" s="64"/>
      <c r="S41" s="8"/>
      <c r="T41" s="4" t="s">
        <v>85</v>
      </c>
      <c r="U41" s="14" t="s">
        <v>193</v>
      </c>
      <c r="V41" s="9">
        <f>O42</f>
        <v>0</v>
      </c>
      <c r="W41" s="6" t="s">
        <v>228</v>
      </c>
      <c r="X41" s="6"/>
      <c r="Y41" s="16"/>
    </row>
    <row r="42" spans="2:25" s="9" customFormat="1" ht="21.75" customHeight="1">
      <c r="B42" s="72" t="s">
        <v>67</v>
      </c>
      <c r="C42" s="73"/>
      <c r="D42" s="73"/>
      <c r="E42" s="73"/>
      <c r="F42" s="70"/>
      <c r="G42" s="70"/>
      <c r="H42" s="70"/>
      <c r="I42" s="70"/>
      <c r="J42" s="70"/>
      <c r="K42" s="70"/>
      <c r="L42" s="73" t="s">
        <v>275</v>
      </c>
      <c r="M42" s="73"/>
      <c r="N42" s="73"/>
      <c r="O42" s="65"/>
      <c r="P42" s="65"/>
      <c r="Q42" s="65"/>
      <c r="R42" s="58"/>
      <c r="S42" s="15"/>
      <c r="T42" s="4" t="s">
        <v>85</v>
      </c>
      <c r="U42" s="17" t="s">
        <v>194</v>
      </c>
      <c r="V42" s="9">
        <f>E43</f>
        <v>0</v>
      </c>
      <c r="W42" s="6" t="s">
        <v>228</v>
      </c>
      <c r="X42" s="6"/>
      <c r="Y42" s="16"/>
    </row>
    <row r="43" spans="2:25" s="9" customFormat="1" ht="21.75" customHeight="1">
      <c r="B43" s="72" t="s">
        <v>68</v>
      </c>
      <c r="C43" s="73"/>
      <c r="D43" s="73"/>
      <c r="E43" s="70"/>
      <c r="F43" s="70"/>
      <c r="G43" s="70"/>
      <c r="H43" s="73" t="s">
        <v>276</v>
      </c>
      <c r="I43" s="73"/>
      <c r="J43" s="73"/>
      <c r="K43" s="68"/>
      <c r="L43" s="117"/>
      <c r="M43" s="73" t="s">
        <v>277</v>
      </c>
      <c r="N43" s="73"/>
      <c r="O43" s="73"/>
      <c r="P43" s="65"/>
      <c r="Q43" s="65"/>
      <c r="R43" s="58"/>
      <c r="S43" s="15"/>
      <c r="T43" s="4" t="s">
        <v>85</v>
      </c>
      <c r="U43" s="17" t="s">
        <v>195</v>
      </c>
      <c r="V43" s="9">
        <f>K43</f>
        <v>0</v>
      </c>
      <c r="W43" s="6" t="s">
        <v>228</v>
      </c>
      <c r="X43" s="6"/>
      <c r="Y43" s="16"/>
    </row>
    <row r="44" spans="2:25" s="9" customFormat="1" ht="21.75" customHeight="1">
      <c r="B44" s="118" t="s">
        <v>69</v>
      </c>
      <c r="C44" s="119"/>
      <c r="D44" s="119"/>
      <c r="E44" s="95"/>
      <c r="F44" s="70"/>
      <c r="G44" s="70"/>
      <c r="H44" s="70"/>
      <c r="I44" s="73" t="s">
        <v>70</v>
      </c>
      <c r="J44" s="73"/>
      <c r="K44" s="73"/>
      <c r="L44" s="73"/>
      <c r="M44" s="73"/>
      <c r="N44" s="73"/>
      <c r="O44" s="65" t="s">
        <v>331</v>
      </c>
      <c r="P44" s="65"/>
      <c r="Q44" s="65"/>
      <c r="R44" s="58"/>
      <c r="S44" s="15"/>
      <c r="T44" s="4" t="s">
        <v>85</v>
      </c>
      <c r="U44" s="17" t="s">
        <v>196</v>
      </c>
      <c r="V44" s="1">
        <f>P43</f>
        <v>0</v>
      </c>
      <c r="W44" s="6" t="s">
        <v>228</v>
      </c>
      <c r="X44" s="6"/>
      <c r="Y44" s="16"/>
    </row>
    <row r="45" spans="2:23" s="9" customFormat="1" ht="21.75" customHeight="1">
      <c r="B45" s="72" t="s">
        <v>248</v>
      </c>
      <c r="C45" s="73"/>
      <c r="D45" s="73"/>
      <c r="E45" s="73"/>
      <c r="F45" s="38" t="s">
        <v>331</v>
      </c>
      <c r="G45" s="73" t="s">
        <v>249</v>
      </c>
      <c r="H45" s="73"/>
      <c r="I45" s="73"/>
      <c r="J45" s="38" t="s">
        <v>331</v>
      </c>
      <c r="K45" s="73" t="s">
        <v>250</v>
      </c>
      <c r="L45" s="73"/>
      <c r="M45" s="73"/>
      <c r="N45" s="73"/>
      <c r="O45" s="73"/>
      <c r="P45" s="73"/>
      <c r="Q45" s="73"/>
      <c r="R45" s="40" t="s">
        <v>332</v>
      </c>
      <c r="S45" s="15"/>
      <c r="T45" s="4" t="s">
        <v>85</v>
      </c>
      <c r="U45" s="18" t="s">
        <v>243</v>
      </c>
      <c r="V45" s="10">
        <f>E44</f>
        <v>0</v>
      </c>
      <c r="W45" s="6" t="s">
        <v>244</v>
      </c>
    </row>
    <row r="46" spans="2:23" s="9" customFormat="1" ht="21.75" customHeight="1" thickBot="1">
      <c r="B46" s="94" t="s">
        <v>9</v>
      </c>
      <c r="C46" s="63"/>
      <c r="D46" s="74"/>
      <c r="E46" s="75"/>
      <c r="F46" s="75"/>
      <c r="G46" s="75"/>
      <c r="H46" s="75"/>
      <c r="I46" s="76"/>
      <c r="J46" s="78" t="s">
        <v>315</v>
      </c>
      <c r="K46" s="80"/>
      <c r="L46" s="79"/>
      <c r="M46" s="74"/>
      <c r="N46" s="76"/>
      <c r="O46" s="78" t="s">
        <v>316</v>
      </c>
      <c r="P46" s="79"/>
      <c r="Q46" s="74"/>
      <c r="R46" s="77"/>
      <c r="S46" s="8"/>
      <c r="T46" s="4" t="s">
        <v>85</v>
      </c>
      <c r="U46" s="6" t="s">
        <v>203</v>
      </c>
      <c r="V46" s="1" t="str">
        <f>O44</f>
        <v>否</v>
      </c>
      <c r="W46" s="6" t="s">
        <v>228</v>
      </c>
    </row>
    <row r="47" spans="2:23" ht="35.25" customHeight="1" thickBot="1">
      <c r="B47" s="62" t="s">
        <v>71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19"/>
      <c r="T47" s="4" t="s">
        <v>85</v>
      </c>
      <c r="U47" s="17" t="s">
        <v>197</v>
      </c>
      <c r="V47" s="1" t="str">
        <f>F45</f>
        <v>否</v>
      </c>
      <c r="W47" s="6" t="s">
        <v>228</v>
      </c>
    </row>
    <row r="48" spans="2:23" ht="21.75" customHeight="1" thickBot="1">
      <c r="B48" s="90" t="s">
        <v>317</v>
      </c>
      <c r="C48" s="91"/>
      <c r="D48" s="91"/>
      <c r="E48" s="91"/>
      <c r="F48" s="105"/>
      <c r="G48" s="92"/>
      <c r="H48" s="92"/>
      <c r="I48" s="91" t="s">
        <v>72</v>
      </c>
      <c r="J48" s="91"/>
      <c r="K48" s="91"/>
      <c r="L48" s="120"/>
      <c r="M48" s="120"/>
      <c r="N48" s="91" t="s">
        <v>73</v>
      </c>
      <c r="O48" s="91"/>
      <c r="P48" s="91"/>
      <c r="Q48" s="121"/>
      <c r="R48" s="122"/>
      <c r="S48" s="8"/>
      <c r="T48" s="4" t="s">
        <v>85</v>
      </c>
      <c r="U48" s="17" t="s">
        <v>198</v>
      </c>
      <c r="V48" s="1" t="str">
        <f>J45</f>
        <v>否</v>
      </c>
      <c r="W48" s="6" t="s">
        <v>228</v>
      </c>
    </row>
    <row r="49" spans="2:23" ht="21.75" customHeight="1" thickBot="1">
      <c r="B49" s="72" t="s">
        <v>318</v>
      </c>
      <c r="C49" s="73"/>
      <c r="D49" s="73"/>
      <c r="E49" s="73"/>
      <c r="F49" s="81"/>
      <c r="G49" s="81"/>
      <c r="H49" s="81"/>
      <c r="I49" s="73" t="s">
        <v>75</v>
      </c>
      <c r="J49" s="73"/>
      <c r="K49" s="73"/>
      <c r="L49" s="98"/>
      <c r="M49" s="99"/>
      <c r="N49" s="73" t="s">
        <v>279</v>
      </c>
      <c r="O49" s="73"/>
      <c r="P49" s="73"/>
      <c r="Q49" s="123"/>
      <c r="R49" s="124"/>
      <c r="S49" s="8"/>
      <c r="T49" s="4" t="s">
        <v>85</v>
      </c>
      <c r="U49" s="17" t="s">
        <v>199</v>
      </c>
      <c r="V49" s="1" t="str">
        <f>R45</f>
        <v>是</v>
      </c>
      <c r="W49" s="6" t="s">
        <v>228</v>
      </c>
    </row>
    <row r="50" spans="2:23" ht="21.75" customHeight="1" thickBot="1">
      <c r="B50" s="94" t="s">
        <v>76</v>
      </c>
      <c r="C50" s="63"/>
      <c r="D50" s="63"/>
      <c r="E50" s="63"/>
      <c r="F50" s="129"/>
      <c r="G50" s="130"/>
      <c r="H50" s="130"/>
      <c r="I50" s="63" t="s">
        <v>281</v>
      </c>
      <c r="J50" s="63"/>
      <c r="K50" s="63"/>
      <c r="L50" s="131"/>
      <c r="M50" s="131"/>
      <c r="N50" s="63" t="s">
        <v>280</v>
      </c>
      <c r="O50" s="63"/>
      <c r="P50" s="63"/>
      <c r="Q50" s="123"/>
      <c r="R50" s="124"/>
      <c r="S50" s="8"/>
      <c r="T50" s="4" t="s">
        <v>85</v>
      </c>
      <c r="U50" s="17" t="s">
        <v>200</v>
      </c>
      <c r="V50" s="1">
        <f>D46</f>
        <v>0</v>
      </c>
      <c r="W50" s="6" t="s">
        <v>228</v>
      </c>
    </row>
    <row r="51" spans="2:23" ht="31.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9"/>
      <c r="T51" s="4" t="s">
        <v>85</v>
      </c>
      <c r="U51" s="17" t="s">
        <v>201</v>
      </c>
      <c r="V51" s="10">
        <f>E30</f>
        <v>0</v>
      </c>
      <c r="W51" s="6" t="s">
        <v>231</v>
      </c>
    </row>
    <row r="52" spans="2:23" ht="33" customHeight="1" thickBot="1">
      <c r="B52" s="132" t="s">
        <v>78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9"/>
      <c r="T52" s="4" t="s">
        <v>85</v>
      </c>
      <c r="U52" s="5" t="s">
        <v>202</v>
      </c>
      <c r="V52" s="10">
        <f>Q31</f>
        <v>0</v>
      </c>
      <c r="W52" s="6" t="s">
        <v>232</v>
      </c>
    </row>
    <row r="53" spans="2:23" ht="21.75" customHeight="1">
      <c r="B53" s="90" t="s">
        <v>282</v>
      </c>
      <c r="C53" s="91"/>
      <c r="D53" s="91"/>
      <c r="E53" s="91"/>
      <c r="F53" s="133"/>
      <c r="G53" s="133"/>
      <c r="H53" s="133"/>
      <c r="I53" s="134" t="s">
        <v>283</v>
      </c>
      <c r="J53" s="134"/>
      <c r="K53" s="134"/>
      <c r="L53" s="133"/>
      <c r="M53" s="133"/>
      <c r="N53" s="134" t="s">
        <v>284</v>
      </c>
      <c r="O53" s="134"/>
      <c r="P53" s="134"/>
      <c r="Q53" s="133"/>
      <c r="R53" s="135"/>
      <c r="S53" s="8"/>
      <c r="T53" s="4" t="s">
        <v>85</v>
      </c>
      <c r="U53" s="6" t="s">
        <v>328</v>
      </c>
      <c r="V53" s="1">
        <f>M46</f>
        <v>0</v>
      </c>
      <c r="W53" s="6" t="s">
        <v>228</v>
      </c>
    </row>
    <row r="54" spans="2:23" ht="21.75" customHeight="1">
      <c r="B54" s="72" t="s">
        <v>79</v>
      </c>
      <c r="C54" s="73"/>
      <c r="D54" s="73"/>
      <c r="E54" s="73"/>
      <c r="F54" s="108"/>
      <c r="G54" s="108"/>
      <c r="H54" s="108"/>
      <c r="I54" s="125" t="s">
        <v>285</v>
      </c>
      <c r="J54" s="125"/>
      <c r="K54" s="125"/>
      <c r="L54" s="108"/>
      <c r="M54" s="108"/>
      <c r="N54" s="125" t="s">
        <v>286</v>
      </c>
      <c r="O54" s="125"/>
      <c r="P54" s="125"/>
      <c r="Q54" s="126"/>
      <c r="R54" s="127"/>
      <c r="S54" s="8"/>
      <c r="T54" s="4" t="s">
        <v>85</v>
      </c>
      <c r="U54" s="6" t="s">
        <v>329</v>
      </c>
      <c r="V54" s="1">
        <f>Q46</f>
        <v>0</v>
      </c>
      <c r="W54" s="6" t="s">
        <v>228</v>
      </c>
    </row>
    <row r="55" spans="2:19" ht="21.75" customHeight="1">
      <c r="B55" s="72" t="s">
        <v>287</v>
      </c>
      <c r="C55" s="73"/>
      <c r="D55" s="73"/>
      <c r="E55" s="73"/>
      <c r="F55" s="108"/>
      <c r="G55" s="108"/>
      <c r="H55" s="108"/>
      <c r="I55" s="125" t="s">
        <v>80</v>
      </c>
      <c r="J55" s="125"/>
      <c r="K55" s="125"/>
      <c r="L55" s="70"/>
      <c r="M55" s="70"/>
      <c r="N55" s="125" t="s">
        <v>327</v>
      </c>
      <c r="O55" s="125"/>
      <c r="P55" s="125"/>
      <c r="Q55" s="108"/>
      <c r="R55" s="136"/>
      <c r="S55" s="8"/>
    </row>
    <row r="56" spans="2:21" ht="21.75" customHeight="1">
      <c r="B56" s="72" t="s">
        <v>81</v>
      </c>
      <c r="C56" s="73"/>
      <c r="D56" s="73"/>
      <c r="E56" s="73"/>
      <c r="F56" s="108"/>
      <c r="G56" s="108"/>
      <c r="H56" s="108"/>
      <c r="I56" s="125" t="s">
        <v>82</v>
      </c>
      <c r="J56" s="125"/>
      <c r="K56" s="125"/>
      <c r="L56" s="108"/>
      <c r="M56" s="108"/>
      <c r="N56" s="125" t="s">
        <v>288</v>
      </c>
      <c r="O56" s="125"/>
      <c r="P56" s="125"/>
      <c r="Q56" s="70"/>
      <c r="R56" s="64"/>
      <c r="S56" s="8"/>
      <c r="T56" s="8"/>
      <c r="U56" s="8"/>
    </row>
    <row r="57" spans="2:21" ht="21.75" customHeight="1" thickBot="1">
      <c r="B57" s="94" t="s">
        <v>289</v>
      </c>
      <c r="C57" s="63"/>
      <c r="D57" s="63"/>
      <c r="E57" s="63"/>
      <c r="F57" s="74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137"/>
      <c r="S57" s="20"/>
      <c r="T57" s="20"/>
      <c r="U57" s="20"/>
    </row>
  </sheetData>
  <sheetProtection password="D960" sheet="1" objects="1" scenarios="1" selectLockedCells="1"/>
  <mergeCells count="268">
    <mergeCell ref="N56:P56"/>
    <mergeCell ref="Q56:R56"/>
    <mergeCell ref="B57:E57"/>
    <mergeCell ref="F57:R57"/>
    <mergeCell ref="B56:E56"/>
    <mergeCell ref="F56:H56"/>
    <mergeCell ref="I56:K56"/>
    <mergeCell ref="L56:M56"/>
    <mergeCell ref="N55:P55"/>
    <mergeCell ref="Q55:R55"/>
    <mergeCell ref="B54:E54"/>
    <mergeCell ref="F54:H54"/>
    <mergeCell ref="I54:K54"/>
    <mergeCell ref="B55:E55"/>
    <mergeCell ref="F55:H55"/>
    <mergeCell ref="I55:K55"/>
    <mergeCell ref="L55:M55"/>
    <mergeCell ref="L54:M54"/>
    <mergeCell ref="I53:K53"/>
    <mergeCell ref="L53:M53"/>
    <mergeCell ref="N53:P53"/>
    <mergeCell ref="Q53:R53"/>
    <mergeCell ref="N54:P54"/>
    <mergeCell ref="Q54:R54"/>
    <mergeCell ref="B51:R51"/>
    <mergeCell ref="B50:E50"/>
    <mergeCell ref="F50:H50"/>
    <mergeCell ref="I50:K50"/>
    <mergeCell ref="L50:M50"/>
    <mergeCell ref="B52:R52"/>
    <mergeCell ref="B53:E53"/>
    <mergeCell ref="F53:H53"/>
    <mergeCell ref="N48:P48"/>
    <mergeCell ref="L48:M48"/>
    <mergeCell ref="N50:P50"/>
    <mergeCell ref="Q48:R48"/>
    <mergeCell ref="N49:P49"/>
    <mergeCell ref="Q49:R49"/>
    <mergeCell ref="Q50:R50"/>
    <mergeCell ref="B49:E49"/>
    <mergeCell ref="F49:H49"/>
    <mergeCell ref="I49:K49"/>
    <mergeCell ref="L49:M49"/>
    <mergeCell ref="B48:E48"/>
    <mergeCell ref="F48:H48"/>
    <mergeCell ref="I48:K48"/>
    <mergeCell ref="O44:R44"/>
    <mergeCell ref="B45:E45"/>
    <mergeCell ref="G45:I45"/>
    <mergeCell ref="K45:Q45"/>
    <mergeCell ref="E44:H44"/>
    <mergeCell ref="I44:N44"/>
    <mergeCell ref="B44:D44"/>
    <mergeCell ref="K43:L43"/>
    <mergeCell ref="B43:D43"/>
    <mergeCell ref="E43:G43"/>
    <mergeCell ref="M43:O43"/>
    <mergeCell ref="O40:R40"/>
    <mergeCell ref="B39:E39"/>
    <mergeCell ref="F39:G39"/>
    <mergeCell ref="I39:J39"/>
    <mergeCell ref="K39:L39"/>
    <mergeCell ref="B34:E34"/>
    <mergeCell ref="F34:L34"/>
    <mergeCell ref="B33:D33"/>
    <mergeCell ref="M39:R39"/>
    <mergeCell ref="Q34:R34"/>
    <mergeCell ref="K33:M33"/>
    <mergeCell ref="H33:J33"/>
    <mergeCell ref="N33:P33"/>
    <mergeCell ref="Q33:R33"/>
    <mergeCell ref="B35:R35"/>
    <mergeCell ref="N32:P32"/>
    <mergeCell ref="Q32:R32"/>
    <mergeCell ref="N31:P31"/>
    <mergeCell ref="H31:J31"/>
    <mergeCell ref="K31:M31"/>
    <mergeCell ref="B30:D30"/>
    <mergeCell ref="E32:G32"/>
    <mergeCell ref="H32:J32"/>
    <mergeCell ref="K32:M32"/>
    <mergeCell ref="F29:L29"/>
    <mergeCell ref="M29:O29"/>
    <mergeCell ref="Q31:R31"/>
    <mergeCell ref="H30:I30"/>
    <mergeCell ref="J30:L30"/>
    <mergeCell ref="M30:N30"/>
    <mergeCell ref="O30:R30"/>
    <mergeCell ref="K23:L23"/>
    <mergeCell ref="P25:R25"/>
    <mergeCell ref="E26:G26"/>
    <mergeCell ref="H26:J26"/>
    <mergeCell ref="K26:L26"/>
    <mergeCell ref="M26:O26"/>
    <mergeCell ref="P26:R26"/>
    <mergeCell ref="M25:O25"/>
    <mergeCell ref="E24:G24"/>
    <mergeCell ref="H24:J24"/>
    <mergeCell ref="M24:O24"/>
    <mergeCell ref="P24:R24"/>
    <mergeCell ref="M22:O22"/>
    <mergeCell ref="P22:R22"/>
    <mergeCell ref="M23:O23"/>
    <mergeCell ref="P23:R23"/>
    <mergeCell ref="P20:R20"/>
    <mergeCell ref="E21:G21"/>
    <mergeCell ref="H21:I21"/>
    <mergeCell ref="J21:L21"/>
    <mergeCell ref="M21:O21"/>
    <mergeCell ref="P21:R21"/>
    <mergeCell ref="K20:L20"/>
    <mergeCell ref="E20:G20"/>
    <mergeCell ref="H20:J20"/>
    <mergeCell ref="M20:O20"/>
    <mergeCell ref="P18:R18"/>
    <mergeCell ref="E19:G19"/>
    <mergeCell ref="H19:I19"/>
    <mergeCell ref="J19:L19"/>
    <mergeCell ref="M19:O19"/>
    <mergeCell ref="P19:R19"/>
    <mergeCell ref="H18:I18"/>
    <mergeCell ref="J18:L18"/>
    <mergeCell ref="M18:O18"/>
    <mergeCell ref="P17:R17"/>
    <mergeCell ref="E16:G16"/>
    <mergeCell ref="H16:I16"/>
    <mergeCell ref="J16:L16"/>
    <mergeCell ref="M16:O16"/>
    <mergeCell ref="E17:G17"/>
    <mergeCell ref="H17:I17"/>
    <mergeCell ref="J17:L17"/>
    <mergeCell ref="M17:O17"/>
    <mergeCell ref="F15:L15"/>
    <mergeCell ref="M15:P15"/>
    <mergeCell ref="Q15:R15"/>
    <mergeCell ref="P16:R16"/>
    <mergeCell ref="P13:R13"/>
    <mergeCell ref="B14:E14"/>
    <mergeCell ref="F14:L14"/>
    <mergeCell ref="M14:P14"/>
    <mergeCell ref="Q14:R14"/>
    <mergeCell ref="M13:O13"/>
    <mergeCell ref="M11:P11"/>
    <mergeCell ref="Q11:R11"/>
    <mergeCell ref="B12:E12"/>
    <mergeCell ref="F12:L12"/>
    <mergeCell ref="M12:P12"/>
    <mergeCell ref="Q12:R12"/>
    <mergeCell ref="O9:P9"/>
    <mergeCell ref="Q9:R9"/>
    <mergeCell ref="B10:E10"/>
    <mergeCell ref="F10:H10"/>
    <mergeCell ref="I10:K10"/>
    <mergeCell ref="L10:N10"/>
    <mergeCell ref="O10:P10"/>
    <mergeCell ref="Q10:R10"/>
    <mergeCell ref="B9:E9"/>
    <mergeCell ref="F9:H9"/>
    <mergeCell ref="I9:K9"/>
    <mergeCell ref="L9:N9"/>
    <mergeCell ref="Q7:R7"/>
    <mergeCell ref="B8:E8"/>
    <mergeCell ref="F8:G8"/>
    <mergeCell ref="I8:J8"/>
    <mergeCell ref="O8:P8"/>
    <mergeCell ref="Q8:R8"/>
    <mergeCell ref="K8:L8"/>
    <mergeCell ref="M8:N8"/>
    <mergeCell ref="B4:E4"/>
    <mergeCell ref="F4:L4"/>
    <mergeCell ref="M4:O4"/>
    <mergeCell ref="P4:R4"/>
    <mergeCell ref="B3:E3"/>
    <mergeCell ref="F3:J3"/>
    <mergeCell ref="K3:M3"/>
    <mergeCell ref="N3:R3"/>
    <mergeCell ref="B19:D19"/>
    <mergeCell ref="B20:D20"/>
    <mergeCell ref="B11:E11"/>
    <mergeCell ref="B25:D25"/>
    <mergeCell ref="B17:D17"/>
    <mergeCell ref="B18:D18"/>
    <mergeCell ref="B16:D16"/>
    <mergeCell ref="E18:G18"/>
    <mergeCell ref="F11:L11"/>
    <mergeCell ref="B15:E15"/>
    <mergeCell ref="B7:E7"/>
    <mergeCell ref="F7:L7"/>
    <mergeCell ref="M7:P7"/>
    <mergeCell ref="B5:E5"/>
    <mergeCell ref="F5:L5"/>
    <mergeCell ref="M5:O5"/>
    <mergeCell ref="P5:R5"/>
    <mergeCell ref="B6:E6"/>
    <mergeCell ref="N6:P6"/>
    <mergeCell ref="Q6:R6"/>
    <mergeCell ref="B22:D22"/>
    <mergeCell ref="K22:L22"/>
    <mergeCell ref="B21:D21"/>
    <mergeCell ref="B24:D24"/>
    <mergeCell ref="K24:L24"/>
    <mergeCell ref="B23:D23"/>
    <mergeCell ref="E23:G23"/>
    <mergeCell ref="H23:J23"/>
    <mergeCell ref="E22:G22"/>
    <mergeCell ref="H22:J22"/>
    <mergeCell ref="K25:L25"/>
    <mergeCell ref="E25:G25"/>
    <mergeCell ref="H25:J25"/>
    <mergeCell ref="E31:G31"/>
    <mergeCell ref="B28:E28"/>
    <mergeCell ref="F28:L28"/>
    <mergeCell ref="B27:D27"/>
    <mergeCell ref="E27:G27"/>
    <mergeCell ref="H27:J27"/>
    <mergeCell ref="K27:L27"/>
    <mergeCell ref="M34:P34"/>
    <mergeCell ref="B31:D31"/>
    <mergeCell ref="B26:D26"/>
    <mergeCell ref="P27:R27"/>
    <mergeCell ref="M28:O28"/>
    <mergeCell ref="P28:R28"/>
    <mergeCell ref="M27:O27"/>
    <mergeCell ref="P29:R29"/>
    <mergeCell ref="E30:G30"/>
    <mergeCell ref="B29:E29"/>
    <mergeCell ref="K36:M36"/>
    <mergeCell ref="N36:R36"/>
    <mergeCell ref="B47:R47"/>
    <mergeCell ref="B13:E13"/>
    <mergeCell ref="F13:G13"/>
    <mergeCell ref="H13:I13"/>
    <mergeCell ref="J13:L13"/>
    <mergeCell ref="B37:E37"/>
    <mergeCell ref="F37:R37"/>
    <mergeCell ref="K40:N40"/>
    <mergeCell ref="B46:C46"/>
    <mergeCell ref="J41:K41"/>
    <mergeCell ref="L41:R41"/>
    <mergeCell ref="B41:C41"/>
    <mergeCell ref="O42:R42"/>
    <mergeCell ref="P43:R43"/>
    <mergeCell ref="B42:E42"/>
    <mergeCell ref="F42:K42"/>
    <mergeCell ref="L42:N42"/>
    <mergeCell ref="H43:J43"/>
    <mergeCell ref="N38:O38"/>
    <mergeCell ref="P38:R38"/>
    <mergeCell ref="B40:E40"/>
    <mergeCell ref="A1:A2"/>
    <mergeCell ref="B1:R2"/>
    <mergeCell ref="E33:G33"/>
    <mergeCell ref="B32:D32"/>
    <mergeCell ref="F6:M6"/>
    <mergeCell ref="B36:E36"/>
    <mergeCell ref="F36:J36"/>
    <mergeCell ref="D46:I46"/>
    <mergeCell ref="Q46:R46"/>
    <mergeCell ref="O46:P46"/>
    <mergeCell ref="M46:N46"/>
    <mergeCell ref="J46:L46"/>
    <mergeCell ref="D41:E41"/>
    <mergeCell ref="F41:G41"/>
    <mergeCell ref="H41:I41"/>
    <mergeCell ref="F38:I38"/>
    <mergeCell ref="F40:J40"/>
    <mergeCell ref="J38:M38"/>
    <mergeCell ref="B38:E38"/>
  </mergeCells>
  <dataValidations count="106">
    <dataValidation type="decimal" allowBlank="1" showInputMessage="1" showErrorMessage="1" errorTitle="工作压力" error="工作压力为小于999999.99的数；" sqref="L56:M56">
      <formula1>0</formula1>
      <formula2>999999.99</formula2>
    </dataValidation>
    <dataValidation type="whole" allowBlank="1" showInputMessage="1" showErrorMessage="1" errorTitle="邮政编码" error="邮政编码只能为6位数字；" sqref="Q8:R8">
      <formula1>100000</formula1>
      <formula2>1000000</formula2>
    </dataValidation>
    <dataValidation type="decimal" operator="greaterThanOrEqual" allowBlank="1" showInputMessage="1" showErrorMessage="1" errorTitle="错误" error="请输入数字!" sqref="E17:G17">
      <formula1>0</formula1>
    </dataValidation>
    <dataValidation type="date" allowBlank="1" showInputMessage="1" showErrorMessage="1" errorTitle="添表日期" error="添表日期介于1900至2050之间；格式如：1900-1-1；" sqref="E44:H44">
      <formula1>1</formula1>
      <formula2>55153</formula2>
    </dataValidation>
    <dataValidation type="list" allowBlank="1" showInputMessage="1" showErrorMessage="1" errorTitle="容器类别" error="容器类别请从下拉框中选择；" sqref="L10:N10">
      <formula1>"Ⅰ类容器,   Ⅱ类容器, Ⅲ类容器,    超高压容器, 医用氧舱,    汽车罐车, 铁路罐车,    罐式集装箱"</formula1>
    </dataValidation>
    <dataValidation type="list" allowBlank="1" showInputMessage="1" showErrorMessage="1" errorTitle="容器分类" error="容器分类请从下拉框中选择；" sqref="Q10:R10">
      <formula1>"压力容器, 固定式压力容器, 反应容器, 换热容器, 分离容器, 储存容器, 球形储罐, 医用氧舱, 移动式压力容器, 汽车槽车, 铁路槽车, 罐式集装箱,"</formula1>
    </dataValidation>
    <dataValidation type="list" allowBlank="1" showInputMessage="1" showErrorMessage="1" errorTitle="有无保温绝热" error="请从下拉框中选择；" sqref="L55:M55">
      <formula1>"保温, 绝热, 无"</formula1>
    </dataValidation>
    <dataValidation type="list" allowBlank="1" showInputMessage="1" showErrorMessage="1" errorTitle="氧舱照明" error="请从下拉框中选择；" sqref="E26:G26">
      <formula1>"无, 内照, 外照,"</formula1>
    </dataValidation>
    <dataValidation type="list" allowBlank="1" showInputMessage="1" showErrorMessage="1" errorTitle="氧舱空调电机" error="请从下拉框中选择；" sqref="K26:L26">
      <formula1>"无, 内置, 外置,"</formula1>
    </dataValidation>
    <dataValidation type="list" allowBlank="1" showInputMessage="1" showErrorMessage="1" errorTitle="氧舱测氧方式" error="请从下拉框中选择；" sqref="P26:R26">
      <formula1>"无, 热磁, 固定电极, 液态电极,"</formula1>
    </dataValidation>
    <dataValidation type="list" allowBlank="1" showInputMessage="1" showErrorMessage="1" errorTitle="罐车结构形式" error="请从下拉框中选择；" sqref="K27:L27">
      <formula1>"无, 单车, 拖挂"</formula1>
    </dataValidation>
    <dataValidation type="list" allowBlank="1" showInputMessage="1" showErrorMessage="1" sqref="J30:L30">
      <formula1>"进口检验, 安装监检, 修理监检, 改造监检, 事故检验, 内部检验, 外部检验, 水压试验, 内外部检验, 内部水压试验, 外部水压试验, 内外水压试验, 无"</formula1>
    </dataValidation>
    <dataValidation type="list" allowBlank="1" showInputMessage="1" showErrorMessage="1" errorTitle="事故类别" error="请从下拉框中选择；" sqref="E32:G32">
      <formula1>"重大, 特大, 严重, 一般, 无"</formula1>
    </dataValidation>
    <dataValidation type="list" allowBlank="1" showInputMessage="1" showErrorMessage="1" errorTitle="设备变更方式" error="请从下拉框中选择；" sqref="E33:G33">
      <formula1>"改造, 修理, 移装, 无"</formula1>
    </dataValidation>
    <dataValidation type="list" allowBlank="1" showInputMessage="1" showErrorMessage="1" errorTitle="是否危化品" error="请从下拉框中选择；" sqref="O44:R44">
      <formula1>"否,是"</formula1>
    </dataValidation>
    <dataValidation type="list" allowBlank="1" showInputMessage="1" showErrorMessage="1" errorTitle="事故处理" error="请从下拉框中选择；" sqref="Q32:R32">
      <formula1>"无此项, 结案, 未结案"</formula1>
    </dataValidation>
    <dataValidation type="list" allowBlank="1" showInputMessage="1" showErrorMessage="1" errorTitle="是否在人口密集区" error="是否在人口密集区请从下拉框中选择；" sqref="F45">
      <formula1>"是,否"</formula1>
    </dataValidation>
    <dataValidation type="list" allowBlank="1" showInputMessage="1" showErrorMessage="1" errorTitle="是否重大危险源" error="是否重大危险源请从下拉框中选择；" sqref="J45">
      <formula1>"是,否"</formula1>
    </dataValidation>
    <dataValidation type="list" allowBlank="1" showInputMessage="1" showErrorMessage="1" errorTitle="是否制定事故应急措施和救援预案" error="是否制定事故应急措施和救援预案请从下拉框中选择；" sqref="R45">
      <formula1>"是,否"</formula1>
    </dataValidation>
    <dataValidation type="textLength" allowBlank="1" showInputMessage="1" showErrorMessage="1" errorTitle="使用单位" error="使用单位的长度不能超过150；" sqref="F7:L7">
      <formula1>0</formula1>
      <formula2>150</formula2>
    </dataValidation>
    <dataValidation type="textLength" allowBlank="1" showInputMessage="1" showErrorMessage="1" errorTitle="使用登记证号码" error="使用登记证号码的长度不能超过30；" sqref="F3:J3">
      <formula1>0</formula1>
      <formula2>30</formula2>
    </dataValidation>
    <dataValidation type="textLength" allowBlank="1" showInputMessage="1" showErrorMessage="1" errorTitle="注册代码" error="注册代码的长度不能超过25；" sqref="N3:R3">
      <formula1>0</formula1>
      <formula2>25</formula2>
    </dataValidation>
    <dataValidation type="textLength" allowBlank="1" showInputMessage="1" showErrorMessage="1" errorTitle="注册登记机构" error="注册登记机构的长度不能超过150；" sqref="F4:L4">
      <formula1>0</formula1>
      <formula2>150</formula2>
    </dataValidation>
    <dataValidation type="date" allowBlank="1" showInputMessage="1" showErrorMessage="1" errorTitle="注册登记日期" error="日期介于1900至2050，格式如 1900-2-4；" sqref="P4:R5">
      <formula1>1</formula1>
      <formula2>55153</formula2>
    </dataValidation>
    <dataValidation type="textLength" allowBlank="1" showInputMessage="1" showErrorMessage="1" errorTitle="设备注册代码" error="设备注册代码的长度不能超过25；" sqref="F5:L5">
      <formula1>0</formula1>
      <formula2>25</formula2>
    </dataValidation>
    <dataValidation type="textLength" allowBlank="1" showInputMessage="1" showErrorMessage="1" errorTitle="单位内部编号" error="单位内部编号的长度不能超过20；" sqref="F6:M6">
      <formula1>0</formula1>
      <formula2>20</formula2>
    </dataValidation>
    <dataValidation type="textLength" allowBlank="1" showInputMessage="1" showErrorMessage="1" errorTitle="注册登记人员" error="注册登记人员的长度不能超过20；" sqref="Q6:R6">
      <formula1>0</formula1>
      <formula2>20</formula2>
    </dataValidation>
    <dataValidation type="textLength" allowBlank="1" showInputMessage="1" showErrorMessage="1" errorTitle="使用单位组织机构代码" error="使用单位组织机构代码的长度不能超过40；" sqref="Q7:R7">
      <formula1>0</formula1>
      <formula2>40</formula2>
    </dataValidation>
    <dataValidation type="textLength" allowBlank="1" showInputMessage="1" showErrorMessage="1" errorTitle="安全管理部门" error="安全管理部门的长度不能超过150；" sqref="F9:H9">
      <formula1>0</formula1>
      <formula2>150</formula2>
    </dataValidation>
    <dataValidation type="textLength" allowBlank="1" showInputMessage="1" showErrorMessage="1" errorTitle="安全管理人员" error="安全管理人员的长度不能超过20；" sqref="L9:N9">
      <formula1>0</formula1>
      <formula2>20</formula2>
    </dataValidation>
    <dataValidation type="textLength" allowBlank="1" showInputMessage="1" showErrorMessage="1" errorTitle="联系电话" error="联系电话的长度不能超过40；" sqref="Q9:R9">
      <formula1>7</formula1>
      <formula2>40</formula2>
    </dataValidation>
    <dataValidation type="textLength" allowBlank="1" showInputMessage="1" showErrorMessage="1" errorTitle="容器名称" error="容器名称的长度不能超过40；" sqref="F10:H10">
      <formula1>0</formula1>
      <formula2>40</formula2>
    </dataValidation>
    <dataValidation type="textLength" allowBlank="1" showInputMessage="1" showErrorMessage="1" errorTitle="设计单位" error="设计单位的长度不能超过150；" sqref="F11:L11">
      <formula1>0</formula1>
      <formula2>150</formula2>
    </dataValidation>
    <dataValidation type="textLength" allowBlank="1" showInputMessage="1" showErrorMessage="1" errorTitle="设计单位组织机构代码" error="设计单位组织机构代码的长度不能超过25；" sqref="Q11">
      <formula1>0</formula1>
      <formula2>25</formula2>
    </dataValidation>
    <dataValidation type="textLength" allowBlank="1" showInputMessage="1" showErrorMessage="1" errorTitle="制造单位" error="制造单位的长度不能超过150；" sqref="F12:L12">
      <formula1>0</formula1>
      <formula2>150</formula2>
    </dataValidation>
    <dataValidation type="textLength" allowBlank="1" showInputMessage="1" showErrorMessage="1" errorTitle="制造单位组织机构代码" error="制造单位组织机构代码的长度不能超过25；" sqref="Q12:R12">
      <formula1>0</formula1>
      <formula2>25</formula2>
    </dataValidation>
    <dataValidation type="textLength" allowBlank="1" showInputMessage="1" showErrorMessage="1" errorTitle="制造国" error="制造国的长度不能超过100；" sqref="F13:G13">
      <formula1>0</formula1>
      <formula2>100</formula2>
    </dataValidation>
    <dataValidation type="date" allowBlank="1" showInputMessage="1" showErrorMessage="1" errorTitle="制造日期" error="制造日期介于1900至2050之间；格式如：21900-1-1；" sqref="J13:L13">
      <formula1>1</formula1>
      <formula2>55153</formula2>
    </dataValidation>
    <dataValidation type="textLength" allowBlank="1" showInputMessage="1" showErrorMessage="1" errorTitle="出厂编号" error="出厂编号的长度不能超过80；" sqref="P13:R13">
      <formula1>0</formula1>
      <formula2>80</formula2>
    </dataValidation>
    <dataValidation type="textLength" allowBlank="1" showInputMessage="1" showErrorMessage="1" errorTitle="产品监检单位" error="产品监检单位的长度不能超过150；" sqref="F14:L14">
      <formula1>0</formula1>
      <formula2>150</formula2>
    </dataValidation>
    <dataValidation type="textLength" allowBlank="1" showInputMessage="1" showErrorMessage="1" errorTitle="监检单位组织机构代码" error="监检单位组织机构代码的长度不能超过25；" sqref="Q14:R14">
      <formula1>0</formula1>
      <formula2>25</formula2>
    </dataValidation>
    <dataValidation type="textLength" allowBlank="1" showInputMessage="1" showErrorMessage="1" errorTitle="安装单位组织机构代码" error="安装单位组织机构代码的长度不能超过25；" sqref="Q15:R15">
      <formula1>0</formula1>
      <formula2>25</formula2>
    </dataValidation>
    <dataValidation type="textLength" allowBlank="1" showInputMessage="1" showErrorMessage="1" errorTitle="安装单位" error="安装单位的长度不能超过150；" sqref="F15:L15">
      <formula1>0</formula1>
      <formula2>150</formula2>
    </dataValidation>
    <dataValidation type="date" allowBlank="1" showInputMessage="1" showErrorMessage="1" errorTitle="安装竣工日期" error="安装竣工日期介于1900至2050之间，格式如1900-1-1；" sqref="E16:G16">
      <formula1>1</formula1>
      <formula2>55153</formula2>
    </dataValidation>
    <dataValidation type="date" allowBlank="1" showInputMessage="1" showErrorMessage="1" errorTitle="投用日期" error="投用日期介于1900至2050之间，格式如1900-1-1；" sqref="J16:L16">
      <formula1>1</formula1>
      <formula2>55153</formula2>
    </dataValidation>
    <dataValidation type="textLength" allowBlank="1" showInputMessage="1" showErrorMessage="1" errorTitle="所在车间分厂" error="所在车间分厂的长度不能超过200；" sqref="P16:R16">
      <formula1>0</formula1>
      <formula2>200</formula2>
    </dataValidation>
    <dataValidation type="textLength" allowBlank="1" showInputMessage="1" showErrorMessage="1" errorTitle="筒体材料" error="筒体材料的长度不能超过30；" sqref="J17:L17">
      <formula1>0</formula1>
      <formula2>30</formula2>
    </dataValidation>
    <dataValidation type="textLength" allowBlank="1" showInputMessage="1" showErrorMessage="1" errorTitle="封头材料" error="封头材料的长度不能超过30；" sqref="P17:R17">
      <formula1>0</formula1>
      <formula2>30</formula2>
    </dataValidation>
    <dataValidation type="textLength" allowBlank="1" showInputMessage="1" showErrorMessage="1" errorTitle="内衬材料" error="内衬材料的长度不能超过30；" sqref="E18:G18 Q54:R54">
      <formula1>0</formula1>
      <formula2>30</formula2>
    </dataValidation>
    <dataValidation type="textLength" allowBlank="1" showInputMessage="1" showErrorMessage="1" errorTitle="夹套材料" error="夹套材料的长度不能超过30；" sqref="J18:L18">
      <formula1>0</formula1>
      <formula2>30</formula2>
    </dataValidation>
    <dataValidation type="decimal" allowBlank="1" showInputMessage="1" showErrorMessage="1" errorTitle="错误" error="请输入数字!" sqref="E19:G19 J19:L19 P18:R19">
      <formula1>0</formula1>
      <formula2>99999.9</formula2>
    </dataValidation>
    <dataValidation type="decimal" allowBlank="1" showInputMessage="1" showErrorMessage="1" errorTitle="错误" error="请输入数字!" sqref="E20:G20">
      <formula1>0</formula1>
      <formula2>9999999.9</formula2>
    </dataValidation>
    <dataValidation type="decimal" allowBlank="1" showInputMessage="1" showErrorMessage="1" errorTitle="错误" error="请输入数字!" sqref="K20:L20">
      <formula1>0</formula1>
      <formula2>99999999.99</formula2>
    </dataValidation>
    <dataValidation type="decimal" allowBlank="1" showInputMessage="1" showErrorMessage="1" errorTitle="错误" error="请输入数字!" sqref="P20:R20 E21:G21 J21:L21">
      <formula1>0</formula1>
      <formula2>999999999.9</formula2>
    </dataValidation>
    <dataValidation type="list" allowBlank="1" showInputMessage="1" showErrorMessage="1" errorTitle="有无保温绝热" error="有无保温绝热请从下拉框中选择；" sqref="P21:R21">
      <formula1>"保温,绝热,无"</formula1>
    </dataValidation>
    <dataValidation type="decimal" allowBlank="1" showInputMessage="1" showErrorMessage="1" errorTitle="错误" error="请输入数字!" sqref="E22:G22 E24:G24 K22:L24 P22:R24">
      <formula1>0</formula1>
      <formula2>999999.99</formula2>
    </dataValidation>
    <dataValidation type="decimal" allowBlank="1" showInputMessage="1" showErrorMessage="1" errorTitle="错误" error="请输入数字!" sqref="E23:G23">
      <formula1>0</formula1>
      <formula2>999999.99</formula2>
    </dataValidation>
    <dataValidation type="textLength" allowBlank="1" showInputMessage="1" showErrorMessage="1" errorTitle="壳程介质" error="壳程介质的长度不能超过14；" sqref="E25:G25">
      <formula1>0</formula1>
      <formula2>14</formula2>
    </dataValidation>
    <dataValidation type="textLength" allowBlank="1" showInputMessage="1" showErrorMessage="1" errorTitle="管程介质" error="管程介质的长度不能超过14；" sqref="K25:L25">
      <formula1>0</formula1>
      <formula2>14</formula2>
    </dataValidation>
    <dataValidation type="textLength" allowBlank="1" showInputMessage="1" showErrorMessage="1" errorTitle="夹套介质" error="夹套介质的长度不能超过14；" sqref="P25:R25">
      <formula1>0</formula1>
      <formula2>14</formula2>
    </dataValidation>
    <dataValidation type="textLength" allowBlank="1" showInputMessage="1" showErrorMessage="1" errorTitle="罐车牌号" error="罐车牌号的长度不能超过20；" sqref="E27:G27">
      <formula1>0</formula1>
      <formula2>20</formula2>
    </dataValidation>
    <dataValidation type="textLength" allowBlank="1" showInputMessage="1" showErrorMessage="1" errorTitle="罐车底盘号码" error="罐车底盘号码的长度不能超过30；" sqref="P27:R27">
      <formula1>0</formula1>
      <formula2>30</formula2>
    </dataValidation>
    <dataValidation type="textLength" allowBlank="1" showInputMessage="1" showErrorMessage="1" errorTitle="产权单位" error="产权单位的长度不能超过150；" sqref="F28:L28">
      <formula1>0</formula1>
      <formula2>150</formula2>
    </dataValidation>
    <dataValidation type="textLength" allowBlank="1" showInputMessage="1" showErrorMessage="1" errorTitle="产权单位代码" error="产权单位代码的长度不能超过25；" sqref="P28:R28">
      <formula1>0</formula1>
      <formula2>25</formula2>
    </dataValidation>
    <dataValidation type="textLength" allowBlank="1" showInputMessage="1" showErrorMessage="1" errorTitle="检验单位" error="检验单位的长度不能超过150；" sqref="F29:L29">
      <formula1>0</formula1>
      <formula2>150</formula2>
    </dataValidation>
    <dataValidation type="textLength" allowBlank="1" showInputMessage="1" showErrorMessage="1" errorTitle="检验单位代码" error="检验单位代码的长度不能25；" sqref="P29:R29">
      <formula1>0</formula1>
      <formula2>25</formula2>
    </dataValidation>
    <dataValidation type="date" allowBlank="1" showInputMessage="1" showErrorMessage="1" errorTitle="检验日期" error="检验日期介于1900至2050之间，格式如：1900-1-1；" sqref="E30:G30">
      <formula1>1</formula1>
      <formula2>55153</formula2>
    </dataValidation>
    <dataValidation type="textLength" allowBlank="1" showInputMessage="1" showErrorMessage="1" errorTitle="主要问题" error="主要问题的长度不能超过1000；" sqref="O30:R30">
      <formula1>0</formula1>
      <formula2>1000</formula2>
    </dataValidation>
    <dataValidation type="list" allowBlank="1" showInputMessage="1" showErrorMessage="1" errorTitle="安全状况等级" error="安全状况等级请从下拉框中选择；" sqref="E31:G31">
      <formula1>"1,2,3,4,5,修理,退货"</formula1>
    </dataValidation>
    <dataValidation type="textLength" allowBlank="1" showInputMessage="1" showErrorMessage="1" errorTitle="检验报告编号" error="检验报告编号的长度不能超过30；" sqref="K31:M31">
      <formula1>0</formula1>
      <formula2>30</formula2>
    </dataValidation>
    <dataValidation type="date" allowBlank="1" showInputMessage="1" showErrorMessage="1" errorTitle="下次检验日期" error="下次检验日期介于1900至2050之间，格式如：1900-1-1；" sqref="Q31:R31">
      <formula1>1</formula1>
      <formula2>55153</formula2>
    </dataValidation>
    <dataValidation type="date" allowBlank="1" showInputMessage="1" showErrorMessage="1" errorTitle="事故发生日期" error="事故发生日期介于1900至2050之间，格式如1900-1-1；" sqref="K32:M32">
      <formula1>1</formula1>
      <formula2>55153</formula2>
    </dataValidation>
    <dataValidation type="textLength" allowBlank="1" showInputMessage="1" showErrorMessage="1" errorTitle="变更主要项目" error="变更主要项目的长度不能超过20；" sqref="K33:M33">
      <formula1>0</formula1>
      <formula2>20</formula2>
    </dataValidation>
    <dataValidation type="date" allowBlank="1" showInputMessage="1" showErrorMessage="1" errorTitle="设备变更日期" error="设备变更日期介于1900至2050之间；格式如：1900-1-1；" sqref="Q33:R33">
      <formula1>1</formula1>
      <formula2>55153</formula2>
    </dataValidation>
    <dataValidation type="textLength" allowBlank="1" showInputMessage="1" showErrorMessage="1" errorTitle="变更承担单位" error="变更承担单位的长度不能超过150；" sqref="F34:L34">
      <formula1>0</formula1>
      <formula2>150</formula2>
    </dataValidation>
    <dataValidation type="textLength" allowBlank="1" showInputMessage="1" showErrorMessage="1" errorTitle="承担单位组织机构代码" error="承担单位组织机构代码的长度不能超过25；" sqref="Q34:R34">
      <formula1>0</formula1>
      <formula2>25</formula2>
    </dataValidation>
    <dataValidation type="textLength" allowBlank="1" showInputMessage="1" showErrorMessage="1" errorTitle="法定代表人" error="法定代表人的长度不能超过40；" sqref="F40:J40">
      <formula1>0</formula1>
      <formula2>40</formula2>
    </dataValidation>
    <dataValidation type="textLength" allowBlank="1" showInputMessage="1" showErrorMessage="1" errorTitle="电话(或总机)" error="电话(或总机)的长度不能超过40且至少为7位；" sqref="O40:R40">
      <formula1>7</formula1>
      <formula2>40</formula2>
    </dataValidation>
    <dataValidation type="textLength" allowBlank="1" showInputMessage="1" showErrorMessage="1" errorTitle="E-MAIL" error="E-MAIL的长度不能超过30；" sqref="D41:I41">
      <formula1>0</formula1>
      <formula2>30</formula2>
    </dataValidation>
    <dataValidation type="textLength" allowBlank="1" showInputMessage="1" showErrorMessage="1" errorTitle="传真" error="传真的长度不能超过40；" sqref="L41:R41">
      <formula1>0</formula1>
      <formula2>40</formula2>
    </dataValidation>
    <dataValidation type="textLength" allowBlank="1" showInputMessage="1" showErrorMessage="1" errorTitle="主管负责人" error="主管负责人的长度不能超过20；" sqref="F42:K42">
      <formula1>0</formula1>
      <formula2>20</formula2>
    </dataValidation>
    <dataValidation type="textLength" allowBlank="1" showInputMessage="1" showErrorMessage="1" errorTitle="主管负责人电话" error="主管负责人电话的长度不能超过40；" sqref="O42:R42">
      <formula1>0</formula1>
      <formula2>40</formula2>
    </dataValidation>
    <dataValidation type="textLength" allowBlank="1" showInputMessage="1" showErrorMessage="1" errorTitle="经半人" error="经半人的长度不能超过20；" sqref="E43:G43">
      <formula1>0</formula1>
      <formula2>20</formula2>
    </dataValidation>
    <dataValidation type="textLength" allowBlank="1" showInputMessage="1" showErrorMessage="1" errorTitle="手机或传呼" error="手机或传呼的长度至少为11位且不能大于40；" sqref="P43:R43">
      <formula1>11</formula1>
      <formula2>40</formula2>
    </dataValidation>
    <dataValidation type="textLength" allowBlank="1" showInputMessage="1" showErrorMessage="1" errorTitle="备注" error="备注的长度不能超过4000；" sqref="D46:L46 O46:P46">
      <formula1>0</formula1>
      <formula2>4000</formula2>
    </dataValidation>
    <dataValidation type="textLength" allowBlank="1" showInputMessage="1" showErrorMessage="1" errorTitle="安全阀型号" error="安全阀型号的长度不能超过20；" sqref="F48:H48">
      <formula1>0</formula1>
      <formula2>20</formula2>
    </dataValidation>
    <dataValidation type="decimal" allowBlank="1" showInputMessage="1" showErrorMessage="1" errorTitle="错误" error="请输入数字!" sqref="L48:M48">
      <formula1>0</formula1>
      <formula2>999999</formula2>
    </dataValidation>
    <dataValidation type="textLength" allowBlank="1" showInputMessage="1" showErrorMessage="1" errorTitle="爆破片型号" error="爆破片型号的长度不能超过120；" sqref="Q48:R48">
      <formula1>0</formula1>
      <formula2>120</formula2>
    </dataValidation>
    <dataValidation type="whole" allowBlank="1" showInputMessage="1" showErrorMessage="1" errorTitle="爆破片数量" error="请输入数字!" sqref="F49:H49">
      <formula1>0</formula1>
      <formula2>999999</formula2>
    </dataValidation>
    <dataValidation type="whole" allowBlank="1" showInputMessage="1" showErrorMessage="1" errorTitle="紧急切断阀数量" error="紧急切断阀数量请输入小于999999的自然数；" sqref="Q49:R49">
      <formula1>0</formula1>
      <formula2>999999</formula2>
    </dataValidation>
    <dataValidation type="whole" allowBlank="1" showInputMessage="1" showErrorMessage="1" errorTitle="防撞设施数量" error="防撞设施数量请输入小于999999的自然数；" sqref="Q50:R50">
      <formula1>0</formula1>
      <formula2>999999</formula2>
    </dataValidation>
    <dataValidation type="whole" allowBlank="1" showInputMessage="1" showErrorMessage="1" errorTitle="液面计数量" error="液面计数量请输入小于999999的自然数；" sqref="L50:M50">
      <formula1>0</formula1>
      <formula2>999999</formula2>
    </dataValidation>
    <dataValidation type="textLength" allowBlank="1" showInputMessage="1" showErrorMessage="1" errorTitle="液面计型号" error="液面计型号的长度不能超过20；" sqref="F50:H50">
      <formula1>0</formula1>
      <formula2>20</formula2>
    </dataValidation>
    <dataValidation type="textLength" allowBlank="1" showInputMessage="1" showErrorMessage="1" errorTitle="管道单线图号" error="管道单线图号的长度不能超过30；" sqref="F53:H53">
      <formula1>0</formula1>
      <formula2>30</formula2>
    </dataValidation>
    <dataValidation type="textLength" allowBlank="1" showInputMessage="1" showErrorMessage="1" errorTitle="管道介质" error="管道介质的长度不能超过30；" sqref="L53:M53">
      <formula1>0</formula1>
      <formula2>30</formula2>
    </dataValidation>
    <dataValidation type="textLength" allowBlank="1" showInputMessage="1" showErrorMessage="1" errorTitle="管道材料" error="管道材料的长度不能超过30；" sqref="Q53:R53">
      <formula1>0</formula1>
      <formula2>30</formula2>
    </dataValidation>
    <dataValidation type="decimal" allowBlank="1" showInputMessage="1" showErrorMessage="1" errorTitle="管道厚度" error="管道厚度为小于999999.99的数；" sqref="F54:H54">
      <formula1>0</formula1>
      <formula2>999999.99</formula2>
    </dataValidation>
    <dataValidation type="decimal" allowBlank="1" showInputMessage="1" showErrorMessage="1" errorTitle="管道长度" error="管道长度小于99999999.99的数；" sqref="L54:M54">
      <formula1>0</formula1>
      <formula2>99999999.99</formula2>
    </dataValidation>
    <dataValidation type="decimal" allowBlank="1" showInputMessage="1" showErrorMessage="1" errorTitle="内衬壁厚" error="内衬壁厚为小于9999.99的数；" sqref="F55:H55">
      <formula1>0</formula1>
      <formula2>9999.99</formula2>
    </dataValidation>
    <dataValidation type="decimal" allowBlank="1" showInputMessage="1" showErrorMessage="1" errorTitle="设计压力" error="设计压力为小于999999.99的数；" sqref="Q55:R55">
      <formula1>0</formula1>
      <formula2>999999.99</formula2>
    </dataValidation>
    <dataValidation type="decimal" allowBlank="1" showInputMessage="1" showErrorMessage="1" errorTitle="设计温度" error="设计温度为小于999999.99的数；" sqref="F56:H56">
      <formula1>0</formula1>
      <formula2>999999.99</formula2>
    </dataValidation>
    <dataValidation type="textLength" allowBlank="1" showInputMessage="1" showErrorMessage="1" errorTitle="来向装置" error="来向装置的长度不能超过30；" sqref="Q56:R56">
      <formula1>0</formula1>
      <formula2>30</formula2>
    </dataValidation>
    <dataValidation type="textLength" allowBlank="1" showInputMessage="1" showErrorMessage="1" errorTitle="去向装置" error="去向装置的长度不能超过30；" sqref="F57:R57">
      <formula1>0</formula1>
      <formula2>30</formula2>
    </dataValidation>
    <dataValidation type="list" allowBlank="1" showInputMessage="1" showErrorMessage="1" errorTitle="市" error="请从下拉框中选择；" sqref="I8:J8">
      <formula1>"济南市,青岛市,淄博市,枣庄市,东营市,烟台市,潍坊市,济宁市,泰安市,威海市,日照市,莱芜市,临沂市,德州市,聊城市,滨州市,荷泽市"</formula1>
    </dataValidation>
    <dataValidation type="whole" allowBlank="1" showInputMessage="1" showErrorMessage="1" errorTitle="邮政编码" error="邮政编码只能为6位数字；" sqref="P38:R38">
      <formula1>99999</formula1>
      <formula2>999999</formula2>
    </dataValidation>
    <dataValidation type="textLength" allowBlank="1" showInputMessage="1" showErrorMessage="1" errorTitle="备注" error="备注的长度不能超过4000；" sqref="M46:N46 Q46:R46">
      <formula1>0</formula1>
      <formula2>80</formula2>
    </dataValidation>
  </dataValidations>
  <printOptions/>
  <pageMargins left="0.32" right="0.29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2"/>
  <sheetViews>
    <sheetView showGridLines="0" showRowColHeaders="0" showZeros="0" workbookViewId="0" topLeftCell="A1">
      <selection activeCell="E9" sqref="E9"/>
    </sheetView>
  </sheetViews>
  <sheetFormatPr defaultColWidth="9.00390625" defaultRowHeight="14.25"/>
  <cols>
    <col min="1" max="2" width="0.875" style="21" customWidth="1"/>
    <col min="3" max="3" width="25.00390625" style="21" customWidth="1"/>
    <col min="4" max="4" width="21.75390625" style="21" customWidth="1"/>
    <col min="5" max="5" width="17.875" style="21" customWidth="1"/>
    <col min="6" max="6" width="12.875" style="21" customWidth="1"/>
    <col min="7" max="7" width="41.125" style="21" customWidth="1"/>
    <col min="8" max="8" width="9.00390625" style="21" customWidth="1"/>
    <col min="9" max="10" width="0" style="21" hidden="1" customWidth="1"/>
    <col min="11" max="11" width="14.50390625" style="21" hidden="1" customWidth="1"/>
    <col min="12" max="12" width="15.625" style="21" hidden="1" customWidth="1"/>
    <col min="13" max="13" width="13.75390625" style="21" hidden="1" customWidth="1"/>
    <col min="14" max="14" width="14.375" style="21" hidden="1" customWidth="1"/>
    <col min="15" max="15" width="17.625" style="21" hidden="1" customWidth="1"/>
    <col min="16" max="16" width="0" style="21" hidden="1" customWidth="1"/>
    <col min="17" max="16384" width="9.00390625" style="21" customWidth="1"/>
  </cols>
  <sheetData>
    <row r="1" spans="3:15" s="1" customFormat="1" ht="36" customHeight="1" thickBot="1">
      <c r="C1" s="86" t="s">
        <v>0</v>
      </c>
      <c r="D1" s="86"/>
      <c r="E1" s="86"/>
      <c r="F1" s="86"/>
      <c r="G1" s="86"/>
      <c r="I1" s="138" t="s">
        <v>10</v>
      </c>
      <c r="J1" s="138"/>
      <c r="K1" s="138"/>
      <c r="L1" s="138"/>
      <c r="M1" s="138"/>
      <c r="N1" s="138"/>
      <c r="O1" s="138"/>
    </row>
    <row r="2" spans="1:16" s="1" customFormat="1" ht="21.75" customHeight="1">
      <c r="A2" s="24" t="s">
        <v>245</v>
      </c>
      <c r="B2" s="24" t="s">
        <v>246</v>
      </c>
      <c r="C2" s="31" t="s">
        <v>1</v>
      </c>
      <c r="D2" s="32" t="s">
        <v>2</v>
      </c>
      <c r="E2" s="32" t="s">
        <v>3</v>
      </c>
      <c r="F2" s="32" t="s">
        <v>4</v>
      </c>
      <c r="G2" s="33" t="s">
        <v>5</v>
      </c>
      <c r="I2" s="2" t="s">
        <v>234</v>
      </c>
      <c r="J2" s="2" t="s">
        <v>226</v>
      </c>
      <c r="K2" s="2" t="s">
        <v>11</v>
      </c>
      <c r="L2" s="2" t="s">
        <v>12</v>
      </c>
      <c r="M2" s="2" t="s">
        <v>235</v>
      </c>
      <c r="N2" s="2" t="s">
        <v>13</v>
      </c>
      <c r="O2" s="2" t="s">
        <v>236</v>
      </c>
      <c r="P2" s="2" t="s">
        <v>237</v>
      </c>
    </row>
    <row r="3" spans="3:15" s="1" customFormat="1" ht="21.75" customHeight="1">
      <c r="C3" s="29"/>
      <c r="D3" s="27"/>
      <c r="E3" s="22"/>
      <c r="F3" s="30"/>
      <c r="G3" s="28"/>
      <c r="I3" s="1" t="s">
        <v>228</v>
      </c>
      <c r="J3" s="1" t="s">
        <v>228</v>
      </c>
      <c r="K3" s="2" t="s">
        <v>229</v>
      </c>
      <c r="L3" s="2" t="s">
        <v>229</v>
      </c>
      <c r="M3" s="2" t="s">
        <v>228</v>
      </c>
      <c r="N3" s="2" t="s">
        <v>228</v>
      </c>
      <c r="O3" s="2" t="s">
        <v>228</v>
      </c>
    </row>
    <row r="4" spans="3:7" s="1" customFormat="1" ht="21.75" customHeight="1">
      <c r="C4" s="29"/>
      <c r="D4" s="27"/>
      <c r="E4" s="22"/>
      <c r="F4" s="30"/>
      <c r="G4" s="28"/>
    </row>
    <row r="5" spans="3:7" s="1" customFormat="1" ht="21.75" customHeight="1">
      <c r="C5" s="29"/>
      <c r="D5" s="27"/>
      <c r="E5" s="22"/>
      <c r="F5" s="30"/>
      <c r="G5" s="28"/>
    </row>
    <row r="6" spans="3:7" s="1" customFormat="1" ht="21.75" customHeight="1">
      <c r="C6" s="29"/>
      <c r="D6" s="27"/>
      <c r="E6" s="22"/>
      <c r="F6" s="30"/>
      <c r="G6" s="28"/>
    </row>
    <row r="7" spans="3:7" ht="21.75" customHeight="1">
      <c r="C7" s="29"/>
      <c r="D7" s="27"/>
      <c r="E7" s="22"/>
      <c r="F7" s="30"/>
      <c r="G7" s="28"/>
    </row>
    <row r="8" spans="3:7" ht="21.75" customHeight="1">
      <c r="C8" s="29"/>
      <c r="D8" s="27"/>
      <c r="E8" s="22"/>
      <c r="F8" s="30"/>
      <c r="G8" s="28"/>
    </row>
    <row r="9" spans="3:7" ht="21.75" customHeight="1">
      <c r="C9" s="29"/>
      <c r="D9" s="27"/>
      <c r="E9" s="22"/>
      <c r="F9" s="30"/>
      <c r="G9" s="28"/>
    </row>
    <row r="10" spans="3:7" ht="21.75" customHeight="1">
      <c r="C10" s="29"/>
      <c r="D10" s="27"/>
      <c r="E10" s="22"/>
      <c r="F10" s="30"/>
      <c r="G10" s="28"/>
    </row>
    <row r="11" spans="3:7" ht="21.75" customHeight="1">
      <c r="C11" s="29"/>
      <c r="D11" s="27"/>
      <c r="E11" s="22"/>
      <c r="F11" s="30"/>
      <c r="G11" s="28"/>
    </row>
    <row r="12" spans="3:7" ht="21.75" customHeight="1">
      <c r="C12" s="29"/>
      <c r="D12" s="27"/>
      <c r="E12" s="22"/>
      <c r="F12" s="30"/>
      <c r="G12" s="28"/>
    </row>
    <row r="13" spans="3:7" ht="21.75" customHeight="1">
      <c r="C13" s="29"/>
      <c r="D13" s="27"/>
      <c r="E13" s="22"/>
      <c r="F13" s="30"/>
      <c r="G13" s="28"/>
    </row>
    <row r="14" spans="3:7" ht="21.75" customHeight="1">
      <c r="C14" s="29"/>
      <c r="D14" s="27"/>
      <c r="E14" s="22"/>
      <c r="F14" s="30"/>
      <c r="G14" s="28"/>
    </row>
    <row r="15" spans="3:7" ht="21.75" customHeight="1">
      <c r="C15" s="29"/>
      <c r="D15" s="27"/>
      <c r="E15" s="22"/>
      <c r="F15" s="30"/>
      <c r="G15" s="28"/>
    </row>
    <row r="16" spans="3:7" ht="21.75" customHeight="1">
      <c r="C16" s="29"/>
      <c r="D16" s="27"/>
      <c r="E16" s="22"/>
      <c r="F16" s="30"/>
      <c r="G16" s="28"/>
    </row>
    <row r="17" spans="3:7" ht="21.75" customHeight="1">
      <c r="C17" s="29"/>
      <c r="D17" s="27"/>
      <c r="E17" s="22"/>
      <c r="F17" s="30"/>
      <c r="G17" s="28"/>
    </row>
    <row r="18" spans="3:7" ht="21.75" customHeight="1">
      <c r="C18" s="29"/>
      <c r="D18" s="27"/>
      <c r="E18" s="22"/>
      <c r="F18" s="30"/>
      <c r="G18" s="28"/>
    </row>
    <row r="19" spans="3:7" ht="21.75" customHeight="1" thickBot="1">
      <c r="C19" s="34"/>
      <c r="D19" s="35"/>
      <c r="E19" s="23"/>
      <c r="F19" s="36"/>
      <c r="G19" s="37"/>
    </row>
    <row r="20" spans="3:7" ht="13.5">
      <c r="C20" s="25"/>
      <c r="D20" s="25"/>
      <c r="E20" s="25"/>
      <c r="F20" s="25"/>
      <c r="G20" s="25"/>
    </row>
    <row r="21" spans="3:7" ht="13.5">
      <c r="C21" s="26"/>
      <c r="D21" s="26"/>
      <c r="E21" s="26"/>
      <c r="F21" s="26"/>
      <c r="G21" s="26"/>
    </row>
    <row r="22" spans="3:7" ht="13.5">
      <c r="C22" s="26"/>
      <c r="D22" s="26"/>
      <c r="E22" s="26"/>
      <c r="F22" s="26"/>
      <c r="G22" s="26"/>
    </row>
  </sheetData>
  <sheetProtection password="D960" sheet="1" objects="1" scenarios="1" selectLockedCells="1"/>
  <mergeCells count="2">
    <mergeCell ref="C1:G1"/>
    <mergeCell ref="I1:O1"/>
  </mergeCells>
  <dataValidations count="6">
    <dataValidation type="decimal" operator="greaterThanOrEqual" allowBlank="1" showInputMessage="1" showErrorMessage="1" sqref="F1:F2 F20:F65536">
      <formula1>0</formula1>
    </dataValidation>
    <dataValidation type="whole" allowBlank="1" showInputMessage="1" showErrorMessage="1" errorTitle="数量" error="数量的长度只能为小于10位的数字；" sqref="F3:F19">
      <formula1>0</formula1>
      <formula2>1000000000</formula2>
    </dataValidation>
    <dataValidation type="textLength" allowBlank="1" showInputMessage="1" showErrorMessage="1" errorTitle="名称" error="名称的长度不能超过30；" sqref="C3:C19">
      <formula1>0</formula1>
      <formula2>30</formula2>
    </dataValidation>
    <dataValidation type="textLength" allowBlank="1" showInputMessage="1" showErrorMessage="1" errorTitle="型号" error="型号的长度不能超过30；" sqref="D3:D19">
      <formula1>0</formula1>
      <formula2>30</formula2>
    </dataValidation>
    <dataValidation type="textLength" allowBlank="1" showInputMessage="1" showErrorMessage="1" errorTitle="规格" error="规格的长度不能超过30；" sqref="E3:E19">
      <formula1>0</formula1>
      <formula2>30</formula2>
    </dataValidation>
    <dataValidation type="textLength" allowBlank="1" showInputMessage="1" showErrorMessage="1" errorTitle="制造厂家" error="制造厂家的长度不能超过150；" sqref="G3:G19">
      <formula1>0</formula1>
      <formula2>150</formula2>
    </dataValidation>
  </dataValidation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0"/>
  <sheetViews>
    <sheetView showRowColHeaders="0" showZeros="0" workbookViewId="0" topLeftCell="A1">
      <selection activeCell="E3" sqref="E3:I3"/>
    </sheetView>
  </sheetViews>
  <sheetFormatPr defaultColWidth="9.00390625" defaultRowHeight="14.25"/>
  <cols>
    <col min="1" max="1" width="6.375" style="44" customWidth="1"/>
    <col min="2" max="2" width="3.25390625" style="44" customWidth="1"/>
    <col min="3" max="3" width="4.125" style="44" customWidth="1"/>
    <col min="4" max="4" width="3.00390625" style="44" hidden="1" customWidth="1"/>
    <col min="5" max="5" width="4.00390625" style="44" customWidth="1"/>
    <col min="6" max="6" width="4.50390625" style="44" customWidth="1"/>
    <col min="7" max="7" width="4.375" style="44" customWidth="1"/>
    <col min="8" max="8" width="7.625" style="44" customWidth="1"/>
    <col min="9" max="9" width="3.125" style="44" hidden="1" customWidth="1"/>
    <col min="10" max="10" width="8.25390625" style="44" customWidth="1"/>
    <col min="11" max="11" width="5.50390625" style="44" customWidth="1"/>
    <col min="12" max="12" width="6.25390625" style="44" customWidth="1"/>
    <col min="13" max="13" width="4.375" style="44" customWidth="1"/>
    <col min="14" max="14" width="2.75390625" style="44" customWidth="1"/>
    <col min="15" max="15" width="6.75390625" style="44" customWidth="1"/>
    <col min="16" max="16" width="6.625" style="44" customWidth="1"/>
    <col min="17" max="17" width="5.75390625" style="44" customWidth="1"/>
    <col min="18" max="16384" width="9.00390625" style="44" customWidth="1"/>
  </cols>
  <sheetData>
    <row r="1" spans="1:17" ht="7.5" customHeight="1">
      <c r="A1" s="161" t="s">
        <v>242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0.5" customHeight="1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9.5" customHeight="1">
      <c r="A3" s="164" t="s">
        <v>251</v>
      </c>
      <c r="B3" s="165"/>
      <c r="C3" s="165"/>
      <c r="D3" s="166"/>
      <c r="E3" s="167">
        <f>'压力容器登记卡'!F3</f>
        <v>0</v>
      </c>
      <c r="F3" s="168"/>
      <c r="G3" s="168"/>
      <c r="H3" s="168"/>
      <c r="I3" s="169"/>
      <c r="J3" s="170" t="s">
        <v>15</v>
      </c>
      <c r="K3" s="171"/>
      <c r="L3" s="172"/>
      <c r="M3" s="173">
        <f>'压力容器登记卡'!N3</f>
        <v>0</v>
      </c>
      <c r="N3" s="165"/>
      <c r="O3" s="165"/>
      <c r="P3" s="165"/>
      <c r="Q3" s="174"/>
    </row>
    <row r="4" spans="1:17" ht="19.5" customHeight="1">
      <c r="A4" s="175" t="s">
        <v>16</v>
      </c>
      <c r="B4" s="154"/>
      <c r="C4" s="154"/>
      <c r="D4" s="176"/>
      <c r="E4" s="153" t="str">
        <f>'压力容器登记卡'!F4</f>
        <v>青岛市质量技术监督局（5）</v>
      </c>
      <c r="F4" s="177"/>
      <c r="G4" s="177"/>
      <c r="H4" s="177"/>
      <c r="I4" s="177"/>
      <c r="J4" s="177"/>
      <c r="K4" s="178"/>
      <c r="L4" s="179" t="s">
        <v>17</v>
      </c>
      <c r="M4" s="180"/>
      <c r="N4" s="181"/>
      <c r="O4" s="182">
        <f>'压力容器登记卡'!P4</f>
        <v>0</v>
      </c>
      <c r="P4" s="183"/>
      <c r="Q4" s="184"/>
    </row>
    <row r="5" spans="1:17" ht="19.5" customHeight="1">
      <c r="A5" s="175" t="s">
        <v>18</v>
      </c>
      <c r="B5" s="154"/>
      <c r="C5" s="154"/>
      <c r="D5" s="176"/>
      <c r="E5" s="185">
        <f>'压力容器登记卡'!F5</f>
        <v>0</v>
      </c>
      <c r="F5" s="154"/>
      <c r="G5" s="154"/>
      <c r="H5" s="154"/>
      <c r="I5" s="154"/>
      <c r="J5" s="154"/>
      <c r="K5" s="176"/>
      <c r="L5" s="179" t="s">
        <v>19</v>
      </c>
      <c r="M5" s="180"/>
      <c r="N5" s="181"/>
      <c r="O5" s="182">
        <f>'压力容器登记卡'!P5</f>
        <v>0</v>
      </c>
      <c r="P5" s="183"/>
      <c r="Q5" s="184"/>
    </row>
    <row r="6" spans="1:17" ht="19.5" customHeight="1">
      <c r="A6" s="175" t="s">
        <v>20</v>
      </c>
      <c r="B6" s="154"/>
      <c r="C6" s="154"/>
      <c r="D6" s="176"/>
      <c r="E6" s="186">
        <f>'压力容器登记卡'!F6</f>
        <v>0</v>
      </c>
      <c r="F6" s="154"/>
      <c r="G6" s="154"/>
      <c r="H6" s="154"/>
      <c r="I6" s="154"/>
      <c r="J6" s="154"/>
      <c r="K6" s="154"/>
      <c r="L6" s="176"/>
      <c r="M6" s="179" t="s">
        <v>21</v>
      </c>
      <c r="N6" s="180"/>
      <c r="O6" s="181"/>
      <c r="P6" s="153">
        <f>'压力容器登记卡'!Q6</f>
        <v>0</v>
      </c>
      <c r="Q6" s="155"/>
    </row>
    <row r="7" spans="1:17" ht="19.5" customHeight="1">
      <c r="A7" s="175" t="s">
        <v>252</v>
      </c>
      <c r="B7" s="154"/>
      <c r="C7" s="154"/>
      <c r="D7" s="176"/>
      <c r="E7" s="153">
        <f>'压力容器登记卡'!F7</f>
        <v>0</v>
      </c>
      <c r="F7" s="177"/>
      <c r="G7" s="177"/>
      <c r="H7" s="177"/>
      <c r="I7" s="177"/>
      <c r="J7" s="177"/>
      <c r="K7" s="178"/>
      <c r="L7" s="179" t="s">
        <v>253</v>
      </c>
      <c r="M7" s="180"/>
      <c r="N7" s="180"/>
      <c r="O7" s="181"/>
      <c r="P7" s="186">
        <f>'压力容器登记卡'!Q7</f>
        <v>0</v>
      </c>
      <c r="Q7" s="155"/>
    </row>
    <row r="8" spans="1:17" ht="19.5" customHeight="1">
      <c r="A8" s="175" t="s">
        <v>293</v>
      </c>
      <c r="B8" s="154"/>
      <c r="C8" s="154"/>
      <c r="D8" s="176"/>
      <c r="E8" s="153" t="s">
        <v>291</v>
      </c>
      <c r="F8" s="178"/>
      <c r="G8" s="45" t="s">
        <v>24</v>
      </c>
      <c r="H8" s="153" t="str">
        <f>'压力容器登记卡'!I8</f>
        <v>青岛市</v>
      </c>
      <c r="I8" s="178"/>
      <c r="J8" s="179" t="s">
        <v>25</v>
      </c>
      <c r="K8" s="181"/>
      <c r="L8" s="153" t="str">
        <f>'压力容器登记卡'!M8</f>
        <v>黄岛区</v>
      </c>
      <c r="M8" s="178"/>
      <c r="N8" s="179" t="s">
        <v>26</v>
      </c>
      <c r="O8" s="181"/>
      <c r="P8" s="153">
        <f>'压力容器登记卡'!Q8</f>
        <v>0</v>
      </c>
      <c r="Q8" s="155"/>
    </row>
    <row r="9" spans="1:17" ht="19.5" customHeight="1">
      <c r="A9" s="175" t="s">
        <v>254</v>
      </c>
      <c r="B9" s="154"/>
      <c r="C9" s="154"/>
      <c r="D9" s="176"/>
      <c r="E9" s="153">
        <f>'压力容器登记卡'!F9</f>
        <v>0</v>
      </c>
      <c r="F9" s="177"/>
      <c r="G9" s="178"/>
      <c r="H9" s="179" t="s">
        <v>27</v>
      </c>
      <c r="I9" s="180"/>
      <c r="J9" s="181"/>
      <c r="K9" s="153">
        <f>'压力容器登记卡'!L9</f>
        <v>0</v>
      </c>
      <c r="L9" s="177"/>
      <c r="M9" s="178"/>
      <c r="N9" s="179" t="s">
        <v>28</v>
      </c>
      <c r="O9" s="181"/>
      <c r="P9" s="153">
        <f>'压力容器登记卡'!Q9</f>
        <v>0</v>
      </c>
      <c r="Q9" s="155"/>
    </row>
    <row r="10" spans="1:17" ht="19.5" customHeight="1">
      <c r="A10" s="175" t="s">
        <v>29</v>
      </c>
      <c r="B10" s="154"/>
      <c r="C10" s="154"/>
      <c r="D10" s="176"/>
      <c r="E10" s="153">
        <f>'压力容器登记卡'!F10</f>
        <v>0</v>
      </c>
      <c r="F10" s="177"/>
      <c r="G10" s="178"/>
      <c r="H10" s="179" t="s">
        <v>109</v>
      </c>
      <c r="I10" s="180"/>
      <c r="J10" s="181"/>
      <c r="K10" s="153">
        <f>'压力容器登记卡'!L10</f>
        <v>0</v>
      </c>
      <c r="L10" s="177"/>
      <c r="M10" s="178"/>
      <c r="N10" s="179" t="s">
        <v>110</v>
      </c>
      <c r="O10" s="181"/>
      <c r="P10" s="153">
        <f>'压力容器登记卡'!Q10</f>
        <v>0</v>
      </c>
      <c r="Q10" s="155"/>
    </row>
    <row r="11" spans="1:17" ht="19.5" customHeight="1">
      <c r="A11" s="175" t="s">
        <v>112</v>
      </c>
      <c r="B11" s="154"/>
      <c r="C11" s="154"/>
      <c r="D11" s="176"/>
      <c r="E11" s="153">
        <f>'压力容器登记卡'!F11</f>
        <v>0</v>
      </c>
      <c r="F11" s="177"/>
      <c r="G11" s="177"/>
      <c r="H11" s="177"/>
      <c r="I11" s="177"/>
      <c r="J11" s="177"/>
      <c r="K11" s="178"/>
      <c r="L11" s="179" t="s">
        <v>255</v>
      </c>
      <c r="M11" s="180"/>
      <c r="N11" s="180"/>
      <c r="O11" s="181"/>
      <c r="P11" s="146">
        <f>'压力容器登记卡'!Q11</f>
        <v>0</v>
      </c>
      <c r="Q11" s="155"/>
    </row>
    <row r="12" spans="1:17" ht="19.5" customHeight="1">
      <c r="A12" s="175" t="s">
        <v>30</v>
      </c>
      <c r="B12" s="154"/>
      <c r="C12" s="154"/>
      <c r="D12" s="176"/>
      <c r="E12" s="153">
        <f>'压力容器登记卡'!F12</f>
        <v>0</v>
      </c>
      <c r="F12" s="177"/>
      <c r="G12" s="177"/>
      <c r="H12" s="177"/>
      <c r="I12" s="177"/>
      <c r="J12" s="177"/>
      <c r="K12" s="178"/>
      <c r="L12" s="179" t="s">
        <v>256</v>
      </c>
      <c r="M12" s="180"/>
      <c r="N12" s="180"/>
      <c r="O12" s="181"/>
      <c r="P12" s="146">
        <f>'压力容器登记卡'!Q12</f>
        <v>0</v>
      </c>
      <c r="Q12" s="155"/>
    </row>
    <row r="13" spans="1:17" ht="19.5" customHeight="1">
      <c r="A13" s="175" t="s">
        <v>83</v>
      </c>
      <c r="B13" s="154"/>
      <c r="C13" s="154"/>
      <c r="D13" s="176"/>
      <c r="E13" s="153">
        <f>'压力容器登记卡'!F13</f>
        <v>0</v>
      </c>
      <c r="F13" s="176"/>
      <c r="G13" s="179" t="s">
        <v>84</v>
      </c>
      <c r="H13" s="176"/>
      <c r="I13" s="187">
        <f>'压力容器登记卡'!J13</f>
        <v>0</v>
      </c>
      <c r="J13" s="188"/>
      <c r="K13" s="189"/>
      <c r="L13" s="179" t="s">
        <v>119</v>
      </c>
      <c r="M13" s="180"/>
      <c r="N13" s="181"/>
      <c r="O13" s="186">
        <f>'压力容器登记卡'!P13</f>
        <v>0</v>
      </c>
      <c r="P13" s="154"/>
      <c r="Q13" s="155"/>
    </row>
    <row r="14" spans="1:17" ht="19.5" customHeight="1">
      <c r="A14" s="175" t="s">
        <v>257</v>
      </c>
      <c r="B14" s="154"/>
      <c r="C14" s="154"/>
      <c r="D14" s="176"/>
      <c r="E14" s="153">
        <f>'压力容器登记卡'!F14</f>
        <v>0</v>
      </c>
      <c r="F14" s="177"/>
      <c r="G14" s="177"/>
      <c r="H14" s="177"/>
      <c r="I14" s="177"/>
      <c r="J14" s="177"/>
      <c r="K14" s="178"/>
      <c r="L14" s="179" t="s">
        <v>258</v>
      </c>
      <c r="M14" s="180"/>
      <c r="N14" s="180"/>
      <c r="O14" s="181"/>
      <c r="P14" s="146">
        <f>'压力容器登记卡'!Q14</f>
        <v>0</v>
      </c>
      <c r="Q14" s="155"/>
    </row>
    <row r="15" spans="1:17" ht="19.5" customHeight="1">
      <c r="A15" s="175" t="s">
        <v>260</v>
      </c>
      <c r="B15" s="154"/>
      <c r="C15" s="154"/>
      <c r="D15" s="176"/>
      <c r="E15" s="153">
        <f>'压力容器登记卡'!F15</f>
        <v>0</v>
      </c>
      <c r="F15" s="177"/>
      <c r="G15" s="177"/>
      <c r="H15" s="177"/>
      <c r="I15" s="177"/>
      <c r="J15" s="177"/>
      <c r="K15" s="178"/>
      <c r="L15" s="179" t="s">
        <v>259</v>
      </c>
      <c r="M15" s="180"/>
      <c r="N15" s="180"/>
      <c r="O15" s="181"/>
      <c r="P15" s="146">
        <f>'压力容器登记卡'!Q15</f>
        <v>0</v>
      </c>
      <c r="Q15" s="155"/>
    </row>
    <row r="16" spans="1:17" ht="19.5" customHeight="1">
      <c r="A16" s="175" t="s">
        <v>31</v>
      </c>
      <c r="B16" s="154"/>
      <c r="C16" s="176"/>
      <c r="D16" s="187">
        <f>'压力容器登记卡'!E16</f>
        <v>0</v>
      </c>
      <c r="E16" s="188"/>
      <c r="F16" s="189"/>
      <c r="G16" s="179" t="s">
        <v>126</v>
      </c>
      <c r="H16" s="181"/>
      <c r="I16" s="187">
        <f>'压力容器登记卡'!J16</f>
        <v>0</v>
      </c>
      <c r="J16" s="188"/>
      <c r="K16" s="189"/>
      <c r="L16" s="179" t="s">
        <v>261</v>
      </c>
      <c r="M16" s="180"/>
      <c r="N16" s="181"/>
      <c r="O16" s="153">
        <f>'压力容器登记卡'!P16</f>
        <v>0</v>
      </c>
      <c r="P16" s="154"/>
      <c r="Q16" s="155"/>
    </row>
    <row r="17" spans="1:17" ht="19.5" customHeight="1">
      <c r="A17" s="175" t="s">
        <v>262</v>
      </c>
      <c r="B17" s="154"/>
      <c r="C17" s="176"/>
      <c r="D17" s="153" t="str">
        <f>CONCATENATE('压力容器登记卡'!E17,"mm")</f>
        <v>mm</v>
      </c>
      <c r="E17" s="177"/>
      <c r="F17" s="178"/>
      <c r="G17" s="179" t="s">
        <v>263</v>
      </c>
      <c r="H17" s="181"/>
      <c r="I17" s="185">
        <f>'压力容器登记卡'!J17</f>
        <v>0</v>
      </c>
      <c r="J17" s="154"/>
      <c r="K17" s="176"/>
      <c r="L17" s="179" t="s">
        <v>264</v>
      </c>
      <c r="M17" s="180"/>
      <c r="N17" s="181"/>
      <c r="O17" s="185">
        <f>'压力容器登记卡'!P17</f>
        <v>0</v>
      </c>
      <c r="P17" s="154"/>
      <c r="Q17" s="155"/>
    </row>
    <row r="18" spans="1:17" ht="19.5" customHeight="1">
      <c r="A18" s="175" t="s">
        <v>265</v>
      </c>
      <c r="B18" s="154"/>
      <c r="C18" s="176"/>
      <c r="D18" s="153">
        <f>'压力容器登记卡'!E18</f>
        <v>0</v>
      </c>
      <c r="E18" s="177"/>
      <c r="F18" s="178"/>
      <c r="G18" s="179" t="s">
        <v>32</v>
      </c>
      <c r="H18" s="181"/>
      <c r="I18" s="153">
        <f>'压力容器登记卡'!J18</f>
        <v>0</v>
      </c>
      <c r="J18" s="177"/>
      <c r="K18" s="178"/>
      <c r="L18" s="179" t="s">
        <v>33</v>
      </c>
      <c r="M18" s="180"/>
      <c r="N18" s="181"/>
      <c r="O18" s="153">
        <f>'压力容器登记卡'!P18</f>
        <v>0</v>
      </c>
      <c r="P18" s="154"/>
      <c r="Q18" s="155"/>
    </row>
    <row r="19" spans="1:17" ht="19.5" customHeight="1">
      <c r="A19" s="175" t="s">
        <v>34</v>
      </c>
      <c r="B19" s="154"/>
      <c r="C19" s="176"/>
      <c r="D19" s="153" t="str">
        <f>CONCATENATE('压力容器登记卡'!E19,"mm")</f>
        <v>mm</v>
      </c>
      <c r="E19" s="177"/>
      <c r="F19" s="178"/>
      <c r="G19" s="179" t="s">
        <v>35</v>
      </c>
      <c r="H19" s="181"/>
      <c r="I19" s="153" t="str">
        <f>CONCATENATE('压力容器登记卡'!J19,"mm")</f>
        <v>mm</v>
      </c>
      <c r="J19" s="177"/>
      <c r="K19" s="178"/>
      <c r="L19" s="179" t="s">
        <v>36</v>
      </c>
      <c r="M19" s="180"/>
      <c r="N19" s="181"/>
      <c r="O19" s="153">
        <f>'压力容器登记卡'!P19</f>
        <v>0</v>
      </c>
      <c r="P19" s="154"/>
      <c r="Q19" s="155"/>
    </row>
    <row r="20" spans="1:17" ht="19.5" customHeight="1">
      <c r="A20" s="175" t="s">
        <v>37</v>
      </c>
      <c r="B20" s="154"/>
      <c r="C20" s="176"/>
      <c r="D20" s="153" t="str">
        <f>CONCATENATE('压力容器登记卡'!E20,"立方米")</f>
        <v>立方米</v>
      </c>
      <c r="E20" s="177"/>
      <c r="F20" s="178"/>
      <c r="G20" s="179" t="s">
        <v>38</v>
      </c>
      <c r="H20" s="154"/>
      <c r="I20" s="176"/>
      <c r="J20" s="153" t="str">
        <f>CONCATENATE('压力容器登记卡'!K20,"mm")</f>
        <v>mm</v>
      </c>
      <c r="K20" s="176"/>
      <c r="L20" s="179" t="s">
        <v>39</v>
      </c>
      <c r="M20" s="180"/>
      <c r="N20" s="181"/>
      <c r="O20" s="153">
        <f>'压力容器登记卡'!P20</f>
        <v>0</v>
      </c>
      <c r="P20" s="154"/>
      <c r="Q20" s="155"/>
    </row>
    <row r="21" spans="1:17" ht="19.5" customHeight="1">
      <c r="A21" s="175" t="s">
        <v>40</v>
      </c>
      <c r="B21" s="154"/>
      <c r="C21" s="176"/>
      <c r="D21" s="153" t="str">
        <f>CONCATENATE('压力容器登记卡'!E21,"kg")</f>
        <v>kg</v>
      </c>
      <c r="E21" s="177"/>
      <c r="F21" s="178"/>
      <c r="G21" s="179" t="s">
        <v>41</v>
      </c>
      <c r="H21" s="181"/>
      <c r="I21" s="153" t="str">
        <f>CONCATENATE('压力容器登记卡'!J21,"kg")</f>
        <v>kg</v>
      </c>
      <c r="J21" s="177"/>
      <c r="K21" s="178"/>
      <c r="L21" s="179" t="s">
        <v>42</v>
      </c>
      <c r="M21" s="180"/>
      <c r="N21" s="181"/>
      <c r="O21" s="153">
        <f>'压力容器登记卡'!P21</f>
        <v>0</v>
      </c>
      <c r="P21" s="154"/>
      <c r="Q21" s="155"/>
    </row>
    <row r="22" spans="1:17" ht="19.5" customHeight="1">
      <c r="A22" s="175" t="s">
        <v>43</v>
      </c>
      <c r="B22" s="154"/>
      <c r="C22" s="176"/>
      <c r="D22" s="153" t="str">
        <f>CONCATENATE('压力容器登记卡'!E22,"MPa")</f>
        <v>MPa</v>
      </c>
      <c r="E22" s="177"/>
      <c r="F22" s="178"/>
      <c r="G22" s="179" t="s">
        <v>44</v>
      </c>
      <c r="H22" s="154"/>
      <c r="I22" s="176"/>
      <c r="J22" s="153" t="str">
        <f>CONCATENATE('压力容器登记卡'!K22,"摄氏度")</f>
        <v>摄氏度</v>
      </c>
      <c r="K22" s="176"/>
      <c r="L22" s="179" t="s">
        <v>45</v>
      </c>
      <c r="M22" s="180"/>
      <c r="N22" s="181"/>
      <c r="O22" s="153">
        <f>'压力容器登记卡'!P22</f>
        <v>0</v>
      </c>
      <c r="P22" s="154"/>
      <c r="Q22" s="155"/>
    </row>
    <row r="23" spans="1:17" ht="19.5" customHeight="1">
      <c r="A23" s="175" t="s">
        <v>46</v>
      </c>
      <c r="B23" s="154"/>
      <c r="C23" s="176"/>
      <c r="D23" s="153" t="str">
        <f>CONCATENATE('压力容器登记卡'!E23,"MPa")</f>
        <v>MPa</v>
      </c>
      <c r="E23" s="177"/>
      <c r="F23" s="178"/>
      <c r="G23" s="179" t="s">
        <v>47</v>
      </c>
      <c r="H23" s="180"/>
      <c r="I23" s="181"/>
      <c r="J23" s="153" t="str">
        <f>CONCATENATE('压力容器登记卡'!K23,"摄氏度")</f>
        <v>摄氏度</v>
      </c>
      <c r="K23" s="178"/>
      <c r="L23" s="179" t="s">
        <v>48</v>
      </c>
      <c r="M23" s="180"/>
      <c r="N23" s="181"/>
      <c r="O23" s="153" t="str">
        <f>CONCATENATE('压力容器登记卡'!P23,"MPa")</f>
        <v>MPa</v>
      </c>
      <c r="P23" s="154"/>
      <c r="Q23" s="155"/>
    </row>
    <row r="24" spans="1:17" ht="19.5" customHeight="1">
      <c r="A24" s="175" t="s">
        <v>49</v>
      </c>
      <c r="B24" s="154"/>
      <c r="C24" s="176"/>
      <c r="D24" s="153" t="str">
        <f>CONCATENATE('压力容器登记卡'!E24,"MPa")</f>
        <v>MPa</v>
      </c>
      <c r="E24" s="177"/>
      <c r="F24" s="178"/>
      <c r="G24" s="179" t="s">
        <v>50</v>
      </c>
      <c r="H24" s="180"/>
      <c r="I24" s="181"/>
      <c r="J24" s="153" t="str">
        <f>CONCATENATE('压力容器登记卡'!K24,"摄氏度")</f>
        <v>摄氏度</v>
      </c>
      <c r="K24" s="178"/>
      <c r="L24" s="179" t="s">
        <v>152</v>
      </c>
      <c r="M24" s="180"/>
      <c r="N24" s="181"/>
      <c r="O24" s="153">
        <f>'压力容器登记卡'!P24</f>
        <v>0</v>
      </c>
      <c r="P24" s="154"/>
      <c r="Q24" s="155"/>
    </row>
    <row r="25" spans="1:17" ht="19.5" customHeight="1">
      <c r="A25" s="175" t="s">
        <v>266</v>
      </c>
      <c r="B25" s="154"/>
      <c r="C25" s="176"/>
      <c r="D25" s="153">
        <f>'压力容器登记卡'!E25</f>
        <v>0</v>
      </c>
      <c r="E25" s="177"/>
      <c r="F25" s="178"/>
      <c r="G25" s="179" t="s">
        <v>267</v>
      </c>
      <c r="H25" s="180"/>
      <c r="I25" s="181"/>
      <c r="J25" s="153">
        <f>'压力容器登记卡'!K25</f>
        <v>0</v>
      </c>
      <c r="K25" s="178"/>
      <c r="L25" s="179" t="s">
        <v>268</v>
      </c>
      <c r="M25" s="180"/>
      <c r="N25" s="181"/>
      <c r="O25" s="153">
        <f>'压力容器登记卡'!P25</f>
        <v>0</v>
      </c>
      <c r="P25" s="154"/>
      <c r="Q25" s="155"/>
    </row>
    <row r="26" spans="1:17" ht="19.5" customHeight="1">
      <c r="A26" s="175" t="s">
        <v>157</v>
      </c>
      <c r="B26" s="154"/>
      <c r="C26" s="176"/>
      <c r="D26" s="153">
        <f>'压力容器登记卡'!E26</f>
        <v>0</v>
      </c>
      <c r="E26" s="177"/>
      <c r="F26" s="178"/>
      <c r="G26" s="179" t="s">
        <v>51</v>
      </c>
      <c r="H26" s="180"/>
      <c r="I26" s="181"/>
      <c r="J26" s="153">
        <f>'压力容器登记卡'!K26</f>
        <v>0</v>
      </c>
      <c r="K26" s="178"/>
      <c r="L26" s="179" t="s">
        <v>52</v>
      </c>
      <c r="M26" s="180"/>
      <c r="N26" s="181"/>
      <c r="O26" s="153">
        <f>'压力容器登记卡'!P26</f>
        <v>0</v>
      </c>
      <c r="P26" s="154"/>
      <c r="Q26" s="155"/>
    </row>
    <row r="27" spans="1:17" ht="19.5" customHeight="1">
      <c r="A27" s="175" t="s">
        <v>53</v>
      </c>
      <c r="B27" s="154"/>
      <c r="C27" s="176"/>
      <c r="D27" s="153">
        <f>'压力容器登记卡'!E27</f>
        <v>0</v>
      </c>
      <c r="E27" s="177"/>
      <c r="F27" s="178"/>
      <c r="G27" s="179" t="s">
        <v>54</v>
      </c>
      <c r="H27" s="180"/>
      <c r="I27" s="181"/>
      <c r="J27" s="153">
        <f>'压力容器登记卡'!K27</f>
        <v>0</v>
      </c>
      <c r="K27" s="178"/>
      <c r="L27" s="179" t="s">
        <v>269</v>
      </c>
      <c r="M27" s="180"/>
      <c r="N27" s="181"/>
      <c r="O27" s="146">
        <f>'压力容器登记卡'!P27</f>
        <v>0</v>
      </c>
      <c r="P27" s="154"/>
      <c r="Q27" s="155"/>
    </row>
    <row r="28" spans="1:17" ht="19.5" customHeight="1">
      <c r="A28" s="175" t="s">
        <v>166</v>
      </c>
      <c r="B28" s="154"/>
      <c r="C28" s="154"/>
      <c r="D28" s="176"/>
      <c r="E28" s="153">
        <f>'压力容器登记卡'!F28</f>
        <v>0</v>
      </c>
      <c r="F28" s="177"/>
      <c r="G28" s="177"/>
      <c r="H28" s="177"/>
      <c r="I28" s="177"/>
      <c r="J28" s="177"/>
      <c r="K28" s="178"/>
      <c r="L28" s="179" t="s">
        <v>55</v>
      </c>
      <c r="M28" s="180"/>
      <c r="N28" s="181"/>
      <c r="O28" s="186">
        <f>'压力容器登记卡'!P28</f>
        <v>0</v>
      </c>
      <c r="P28" s="154"/>
      <c r="Q28" s="155"/>
    </row>
    <row r="29" spans="1:17" ht="19.5" customHeight="1">
      <c r="A29" s="175" t="s">
        <v>169</v>
      </c>
      <c r="B29" s="154"/>
      <c r="C29" s="154"/>
      <c r="D29" s="176"/>
      <c r="E29" s="153">
        <f>'压力容器登记卡'!F29</f>
        <v>0</v>
      </c>
      <c r="F29" s="177"/>
      <c r="G29" s="177"/>
      <c r="H29" s="177"/>
      <c r="I29" s="177"/>
      <c r="J29" s="177"/>
      <c r="K29" s="178"/>
      <c r="L29" s="179" t="s">
        <v>56</v>
      </c>
      <c r="M29" s="180"/>
      <c r="N29" s="181"/>
      <c r="O29" s="146">
        <f>'压力容器登记卡'!P29</f>
        <v>0</v>
      </c>
      <c r="P29" s="154"/>
      <c r="Q29" s="155"/>
    </row>
    <row r="30" spans="1:17" ht="19.5" customHeight="1">
      <c r="A30" s="175" t="s">
        <v>6</v>
      </c>
      <c r="B30" s="154"/>
      <c r="C30" s="176"/>
      <c r="D30" s="187">
        <f>'压力容器登记卡'!E30</f>
        <v>0</v>
      </c>
      <c r="E30" s="188"/>
      <c r="F30" s="189"/>
      <c r="G30" s="179" t="s">
        <v>57</v>
      </c>
      <c r="H30" s="181"/>
      <c r="I30" s="153">
        <f>'压力容器登记卡'!J30</f>
        <v>0</v>
      </c>
      <c r="J30" s="177"/>
      <c r="K30" s="178"/>
      <c r="L30" s="179" t="s">
        <v>58</v>
      </c>
      <c r="M30" s="181"/>
      <c r="N30" s="153">
        <f>'压力容器登记卡'!O30</f>
        <v>0</v>
      </c>
      <c r="O30" s="154"/>
      <c r="P30" s="154"/>
      <c r="Q30" s="155"/>
    </row>
    <row r="31" spans="1:17" ht="19.5" customHeight="1">
      <c r="A31" s="175" t="s">
        <v>59</v>
      </c>
      <c r="B31" s="154"/>
      <c r="C31" s="176"/>
      <c r="D31" s="153">
        <f>'压力容器登记卡'!E31</f>
        <v>0</v>
      </c>
      <c r="E31" s="177"/>
      <c r="F31" s="178"/>
      <c r="G31" s="179" t="s">
        <v>270</v>
      </c>
      <c r="H31" s="180"/>
      <c r="I31" s="181"/>
      <c r="J31" s="146">
        <f>'压力容器登记卡'!K31</f>
        <v>0</v>
      </c>
      <c r="K31" s="177"/>
      <c r="L31" s="178"/>
      <c r="M31" s="179" t="s">
        <v>60</v>
      </c>
      <c r="N31" s="180"/>
      <c r="O31" s="181"/>
      <c r="P31" s="187">
        <f>'压力容器登记卡'!Q31</f>
        <v>0</v>
      </c>
      <c r="Q31" s="184"/>
    </row>
    <row r="32" spans="1:17" ht="19.5" customHeight="1">
      <c r="A32" s="175" t="s">
        <v>61</v>
      </c>
      <c r="B32" s="154"/>
      <c r="C32" s="176"/>
      <c r="D32" s="153">
        <f>'压力容器登记卡'!E32</f>
        <v>0</v>
      </c>
      <c r="E32" s="177"/>
      <c r="F32" s="178"/>
      <c r="G32" s="179" t="s">
        <v>62</v>
      </c>
      <c r="H32" s="180"/>
      <c r="I32" s="181"/>
      <c r="J32" s="187">
        <f>'压力容器登记卡'!K32</f>
        <v>0</v>
      </c>
      <c r="K32" s="188"/>
      <c r="L32" s="189"/>
      <c r="M32" s="179" t="s">
        <v>63</v>
      </c>
      <c r="N32" s="180"/>
      <c r="O32" s="181"/>
      <c r="P32" s="153">
        <f>'压力容器登记卡'!Q32</f>
        <v>0</v>
      </c>
      <c r="Q32" s="155"/>
    </row>
    <row r="33" spans="1:17" ht="19.5" customHeight="1">
      <c r="A33" s="175" t="s">
        <v>64</v>
      </c>
      <c r="B33" s="154"/>
      <c r="C33" s="176"/>
      <c r="D33" s="153">
        <f>'压力容器登记卡'!E33</f>
        <v>0</v>
      </c>
      <c r="E33" s="177"/>
      <c r="F33" s="178"/>
      <c r="G33" s="179" t="s">
        <v>271</v>
      </c>
      <c r="H33" s="180"/>
      <c r="I33" s="181"/>
      <c r="J33" s="153">
        <f>'压力容器登记卡'!K33</f>
        <v>0</v>
      </c>
      <c r="K33" s="177"/>
      <c r="L33" s="178"/>
      <c r="M33" s="179" t="s">
        <v>65</v>
      </c>
      <c r="N33" s="180"/>
      <c r="O33" s="181"/>
      <c r="P33" s="187">
        <f>'压力容器登记卡'!Q33</f>
        <v>0</v>
      </c>
      <c r="Q33" s="184"/>
    </row>
    <row r="34" spans="1:17" ht="19.5" customHeight="1" thickBot="1">
      <c r="A34" s="192" t="s">
        <v>272</v>
      </c>
      <c r="B34" s="193"/>
      <c r="C34" s="193"/>
      <c r="D34" s="194"/>
      <c r="E34" s="195">
        <f>'压力容器登记卡'!F34</f>
        <v>0</v>
      </c>
      <c r="F34" s="196"/>
      <c r="G34" s="196"/>
      <c r="H34" s="196"/>
      <c r="I34" s="196"/>
      <c r="J34" s="196"/>
      <c r="K34" s="197"/>
      <c r="L34" s="198" t="s">
        <v>273</v>
      </c>
      <c r="M34" s="199"/>
      <c r="N34" s="199"/>
      <c r="O34" s="200"/>
      <c r="P34" s="195">
        <f>'压力容器登记卡'!Q34</f>
        <v>0</v>
      </c>
      <c r="Q34" s="201"/>
    </row>
    <row r="35" spans="1:17" ht="34.5" customHeight="1" thickBot="1">
      <c r="A35" s="190" t="s">
        <v>71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24" customHeight="1">
      <c r="A36" s="164" t="s">
        <v>278</v>
      </c>
      <c r="B36" s="165"/>
      <c r="C36" s="165"/>
      <c r="D36" s="166"/>
      <c r="E36" s="167">
        <f>'压力容器登记卡'!F48</f>
        <v>0</v>
      </c>
      <c r="F36" s="168"/>
      <c r="G36" s="169"/>
      <c r="H36" s="170" t="s">
        <v>72</v>
      </c>
      <c r="I36" s="171"/>
      <c r="J36" s="172"/>
      <c r="K36" s="191">
        <f>'压力容器登记卡'!L48</f>
        <v>0</v>
      </c>
      <c r="L36" s="169"/>
      <c r="M36" s="170" t="s">
        <v>73</v>
      </c>
      <c r="N36" s="171"/>
      <c r="O36" s="172"/>
      <c r="P36" s="167">
        <f>'压力容器登记卡'!Q48</f>
        <v>0</v>
      </c>
      <c r="Q36" s="174"/>
    </row>
    <row r="37" spans="1:17" ht="24" customHeight="1">
      <c r="A37" s="175" t="s">
        <v>74</v>
      </c>
      <c r="B37" s="154"/>
      <c r="C37" s="154"/>
      <c r="D37" s="176"/>
      <c r="E37" s="153">
        <f>'压力容器登记卡'!F49</f>
        <v>0</v>
      </c>
      <c r="F37" s="177"/>
      <c r="G37" s="178"/>
      <c r="H37" s="179" t="s">
        <v>75</v>
      </c>
      <c r="I37" s="180"/>
      <c r="J37" s="181"/>
      <c r="K37" s="146">
        <f>'压力容器登记卡'!L49</f>
        <v>0</v>
      </c>
      <c r="L37" s="178"/>
      <c r="M37" s="179" t="s">
        <v>279</v>
      </c>
      <c r="N37" s="180"/>
      <c r="O37" s="181"/>
      <c r="P37" s="153">
        <f>'压力容器登记卡'!Q49</f>
        <v>0</v>
      </c>
      <c r="Q37" s="155"/>
    </row>
    <row r="38" spans="1:17" ht="24" customHeight="1" thickBot="1">
      <c r="A38" s="192" t="s">
        <v>76</v>
      </c>
      <c r="B38" s="193"/>
      <c r="C38" s="193"/>
      <c r="D38" s="194"/>
      <c r="E38" s="202">
        <f>'压力容器登记卡'!F50</f>
        <v>0</v>
      </c>
      <c r="F38" s="196"/>
      <c r="G38" s="197"/>
      <c r="H38" s="198" t="s">
        <v>281</v>
      </c>
      <c r="I38" s="199"/>
      <c r="J38" s="200"/>
      <c r="K38" s="195">
        <f>'压力容器登记卡'!L50</f>
        <v>0</v>
      </c>
      <c r="L38" s="197"/>
      <c r="M38" s="198" t="s">
        <v>280</v>
      </c>
      <c r="N38" s="199"/>
      <c r="O38" s="200"/>
      <c r="P38" s="195">
        <f>'压力容器登记卡'!Q50</f>
        <v>0</v>
      </c>
      <c r="Q38" s="201"/>
    </row>
    <row r="39" spans="1:17" ht="24" customHeight="1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</row>
    <row r="40" spans="1:17" ht="24" customHeight="1" thickBot="1">
      <c r="A40" s="204" t="s">
        <v>78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</row>
    <row r="41" spans="1:17" ht="24" customHeight="1">
      <c r="A41" s="164" t="s">
        <v>282</v>
      </c>
      <c r="B41" s="165"/>
      <c r="C41" s="165"/>
      <c r="D41" s="166"/>
      <c r="E41" s="191">
        <f>'压力容器登记卡'!F53</f>
        <v>0</v>
      </c>
      <c r="F41" s="168"/>
      <c r="G41" s="169"/>
      <c r="H41" s="170" t="s">
        <v>283</v>
      </c>
      <c r="I41" s="171"/>
      <c r="J41" s="172"/>
      <c r="K41" s="191">
        <f>'压力容器登记卡'!L53</f>
        <v>0</v>
      </c>
      <c r="L41" s="166"/>
      <c r="M41" s="170" t="s">
        <v>284</v>
      </c>
      <c r="N41" s="171"/>
      <c r="O41" s="172"/>
      <c r="P41" s="191">
        <f>'压力容器登记卡'!Q53</f>
        <v>0</v>
      </c>
      <c r="Q41" s="174"/>
    </row>
    <row r="42" spans="1:17" ht="24" customHeight="1">
      <c r="A42" s="175" t="s">
        <v>79</v>
      </c>
      <c r="B42" s="154"/>
      <c r="C42" s="154"/>
      <c r="D42" s="176"/>
      <c r="E42" s="153">
        <f>'压力容器登记卡'!F54</f>
        <v>0</v>
      </c>
      <c r="F42" s="177"/>
      <c r="G42" s="178"/>
      <c r="H42" s="179" t="s">
        <v>285</v>
      </c>
      <c r="I42" s="180"/>
      <c r="J42" s="181"/>
      <c r="K42" s="153">
        <f>'压力容器登记卡'!L54</f>
        <v>0</v>
      </c>
      <c r="L42" s="176"/>
      <c r="M42" s="179" t="s">
        <v>286</v>
      </c>
      <c r="N42" s="180"/>
      <c r="O42" s="181"/>
      <c r="P42" s="153">
        <f>'压力容器登记卡'!Q54</f>
        <v>0</v>
      </c>
      <c r="Q42" s="155"/>
    </row>
    <row r="43" spans="1:17" ht="24" customHeight="1">
      <c r="A43" s="175" t="s">
        <v>287</v>
      </c>
      <c r="B43" s="154"/>
      <c r="C43" s="154"/>
      <c r="D43" s="176"/>
      <c r="E43" s="153">
        <f>'压力容器登记卡'!F55</f>
        <v>0</v>
      </c>
      <c r="F43" s="177"/>
      <c r="G43" s="178"/>
      <c r="H43" s="179" t="s">
        <v>80</v>
      </c>
      <c r="I43" s="180"/>
      <c r="J43" s="181"/>
      <c r="K43" s="153">
        <f>'压力容器登记卡'!L55</f>
        <v>0</v>
      </c>
      <c r="L43" s="178"/>
      <c r="M43" s="179" t="s">
        <v>77</v>
      </c>
      <c r="N43" s="180"/>
      <c r="O43" s="181"/>
      <c r="P43" s="153">
        <f>'压力容器登记卡'!Q55</f>
        <v>0</v>
      </c>
      <c r="Q43" s="155"/>
    </row>
    <row r="44" spans="1:17" ht="24" customHeight="1">
      <c r="A44" s="175" t="s">
        <v>81</v>
      </c>
      <c r="B44" s="154"/>
      <c r="C44" s="154"/>
      <c r="D44" s="176"/>
      <c r="E44" s="153">
        <f>'压力容器登记卡'!F56</f>
        <v>0</v>
      </c>
      <c r="F44" s="177"/>
      <c r="G44" s="178"/>
      <c r="H44" s="179" t="s">
        <v>82</v>
      </c>
      <c r="I44" s="180"/>
      <c r="J44" s="181"/>
      <c r="K44" s="153">
        <f>'压力容器登记卡'!L56</f>
        <v>0</v>
      </c>
      <c r="L44" s="178"/>
      <c r="M44" s="179" t="s">
        <v>288</v>
      </c>
      <c r="N44" s="180"/>
      <c r="O44" s="181"/>
      <c r="P44" s="153">
        <f>'压力容器登记卡'!Q56</f>
        <v>0</v>
      </c>
      <c r="Q44" s="155"/>
    </row>
    <row r="45" spans="1:17" ht="24" customHeight="1" thickBot="1">
      <c r="A45" s="192" t="s">
        <v>289</v>
      </c>
      <c r="B45" s="193"/>
      <c r="C45" s="193"/>
      <c r="D45" s="194"/>
      <c r="E45" s="195">
        <f>'压力容器登记卡'!F57</f>
        <v>0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201"/>
    </row>
    <row r="75" spans="1:17" ht="24" customHeight="1" thickBot="1">
      <c r="A75" s="204" t="s">
        <v>66</v>
      </c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</row>
    <row r="76" spans="1:17" ht="24" customHeight="1">
      <c r="A76" s="164" t="s">
        <v>294</v>
      </c>
      <c r="B76" s="165"/>
      <c r="C76" s="165"/>
      <c r="D76" s="165"/>
      <c r="E76" s="166"/>
      <c r="F76" s="167">
        <f>'压力容器登记卡'!F36</f>
        <v>0</v>
      </c>
      <c r="G76" s="165"/>
      <c r="H76" s="166"/>
      <c r="I76" s="41"/>
      <c r="J76" s="170" t="s">
        <v>15</v>
      </c>
      <c r="K76" s="171"/>
      <c r="L76" s="172"/>
      <c r="M76" s="167">
        <f>'压力容器登记卡'!N36</f>
        <v>0</v>
      </c>
      <c r="N76" s="165"/>
      <c r="O76" s="165"/>
      <c r="P76" s="165"/>
      <c r="Q76" s="174"/>
    </row>
    <row r="77" spans="1:17" ht="24" customHeight="1">
      <c r="A77" s="175" t="s">
        <v>22</v>
      </c>
      <c r="B77" s="154"/>
      <c r="C77" s="154"/>
      <c r="D77" s="176"/>
      <c r="E77" s="153">
        <f>'压力容器登记卡'!F37</f>
        <v>0</v>
      </c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5"/>
    </row>
    <row r="78" spans="1:17" ht="24" customHeight="1">
      <c r="A78" s="175" t="s">
        <v>186</v>
      </c>
      <c r="B78" s="154"/>
      <c r="C78" s="154"/>
      <c r="D78" s="176"/>
      <c r="E78" s="153">
        <f>'压力容器登记卡'!F38</f>
        <v>0</v>
      </c>
      <c r="F78" s="177"/>
      <c r="G78" s="177"/>
      <c r="H78" s="177"/>
      <c r="I78" s="177"/>
      <c r="J78" s="177"/>
      <c r="K78" s="177"/>
      <c r="L78" s="178"/>
      <c r="M78" s="179" t="s">
        <v>295</v>
      </c>
      <c r="N78" s="181"/>
      <c r="O78" s="153">
        <f>'压力容器登记卡'!P38</f>
        <v>0</v>
      </c>
      <c r="P78" s="154"/>
      <c r="Q78" s="155"/>
    </row>
    <row r="79" spans="1:17" ht="24" customHeight="1">
      <c r="A79" s="175" t="s">
        <v>296</v>
      </c>
      <c r="B79" s="154"/>
      <c r="C79" s="154"/>
      <c r="D79" s="154"/>
      <c r="E79" s="176"/>
      <c r="F79" s="153" t="str">
        <f>'压力容器登记卡'!F39</f>
        <v>鲁</v>
      </c>
      <c r="G79" s="176"/>
      <c r="H79" s="153" t="s">
        <v>297</v>
      </c>
      <c r="I79" s="178"/>
      <c r="J79" s="179" t="str">
        <f>'压力容器登记卡'!I39</f>
        <v>青岛市</v>
      </c>
      <c r="K79" s="181"/>
      <c r="L79" s="153" t="s">
        <v>298</v>
      </c>
      <c r="M79" s="154"/>
      <c r="N79" s="176"/>
      <c r="O79" s="153" t="str">
        <f>'压力容器登记卡'!M39</f>
        <v>黄岛区</v>
      </c>
      <c r="P79" s="154"/>
      <c r="Q79" s="155"/>
    </row>
    <row r="80" spans="1:17" ht="24" customHeight="1">
      <c r="A80" s="175" t="s">
        <v>320</v>
      </c>
      <c r="B80" s="154"/>
      <c r="C80" s="154"/>
      <c r="D80" s="154"/>
      <c r="E80" s="176"/>
      <c r="F80" s="153">
        <f>'压力容器登记卡'!M46</f>
        <v>0</v>
      </c>
      <c r="G80" s="154"/>
      <c r="H80" s="176"/>
      <c r="I80" s="43"/>
      <c r="J80" s="179" t="s">
        <v>319</v>
      </c>
      <c r="K80" s="154"/>
      <c r="L80" s="176"/>
      <c r="M80" s="153">
        <f>'压力容器登记卡'!Q46</f>
        <v>0</v>
      </c>
      <c r="N80" s="154"/>
      <c r="O80" s="154"/>
      <c r="P80" s="154"/>
      <c r="Q80" s="155"/>
    </row>
    <row r="81" spans="1:17" ht="24" customHeight="1">
      <c r="A81" s="175" t="s">
        <v>274</v>
      </c>
      <c r="B81" s="154"/>
      <c r="C81" s="154"/>
      <c r="D81" s="176"/>
      <c r="E81" s="153">
        <f>'压力容器登记卡'!F40</f>
        <v>0</v>
      </c>
      <c r="F81" s="177"/>
      <c r="G81" s="177"/>
      <c r="H81" s="177"/>
      <c r="I81" s="178"/>
      <c r="J81" s="179" t="s">
        <v>290</v>
      </c>
      <c r="K81" s="180"/>
      <c r="L81" s="180"/>
      <c r="M81" s="181"/>
      <c r="N81" s="205">
        <f>'压力容器登记卡'!O40</f>
        <v>0</v>
      </c>
      <c r="O81" s="154"/>
      <c r="P81" s="154"/>
      <c r="Q81" s="155"/>
    </row>
    <row r="82" spans="1:17" ht="24" customHeight="1">
      <c r="A82" s="175" t="s">
        <v>7</v>
      </c>
      <c r="B82" s="154"/>
      <c r="C82" s="176"/>
      <c r="D82" s="43"/>
      <c r="E82" s="179">
        <f>'压力容器登记卡'!D41</f>
        <v>0</v>
      </c>
      <c r="F82" s="154"/>
      <c r="G82" s="154"/>
      <c r="H82" s="154"/>
      <c r="I82" s="154"/>
      <c r="J82" s="154"/>
      <c r="K82" s="176"/>
      <c r="L82" s="206" t="s">
        <v>299</v>
      </c>
      <c r="M82" s="176"/>
      <c r="N82" s="153">
        <f>'压力容器登记卡'!L41</f>
        <v>0</v>
      </c>
      <c r="O82" s="154"/>
      <c r="P82" s="154"/>
      <c r="Q82" s="155"/>
    </row>
    <row r="83" spans="1:17" ht="24" customHeight="1">
      <c r="A83" s="175" t="s">
        <v>67</v>
      </c>
      <c r="B83" s="154"/>
      <c r="C83" s="154"/>
      <c r="D83" s="176"/>
      <c r="E83" s="153">
        <f>'压力容器登记卡'!F42</f>
        <v>0</v>
      </c>
      <c r="F83" s="177"/>
      <c r="G83" s="177"/>
      <c r="H83" s="177"/>
      <c r="I83" s="177"/>
      <c r="J83" s="178"/>
      <c r="K83" s="179" t="s">
        <v>275</v>
      </c>
      <c r="L83" s="180"/>
      <c r="M83" s="181"/>
      <c r="N83" s="205">
        <f>'压力容器登记卡'!O42</f>
        <v>0</v>
      </c>
      <c r="O83" s="154"/>
      <c r="P83" s="154"/>
      <c r="Q83" s="155"/>
    </row>
    <row r="84" spans="1:17" ht="24" customHeight="1">
      <c r="A84" s="175" t="s">
        <v>68</v>
      </c>
      <c r="B84" s="176"/>
      <c r="C84" s="179">
        <f>'压力容器登记卡'!E43</f>
        <v>0</v>
      </c>
      <c r="D84" s="154"/>
      <c r="E84" s="154"/>
      <c r="F84" s="176"/>
      <c r="G84" s="179" t="s">
        <v>276</v>
      </c>
      <c r="H84" s="180"/>
      <c r="I84" s="181"/>
      <c r="J84" s="153">
        <f>'压力容器登记卡'!K43</f>
        <v>0</v>
      </c>
      <c r="K84" s="178"/>
      <c r="L84" s="179" t="s">
        <v>277</v>
      </c>
      <c r="M84" s="180"/>
      <c r="N84" s="181"/>
      <c r="O84" s="205">
        <f>'压力容器登记卡'!P43</f>
        <v>0</v>
      </c>
      <c r="P84" s="154"/>
      <c r="Q84" s="155"/>
    </row>
    <row r="85" spans="1:17" ht="24" customHeight="1">
      <c r="A85" s="207" t="s">
        <v>69</v>
      </c>
      <c r="B85" s="154"/>
      <c r="C85" s="176"/>
      <c r="D85" s="187">
        <f>'压力容器登记卡'!E44</f>
        <v>0</v>
      </c>
      <c r="E85" s="177"/>
      <c r="F85" s="177"/>
      <c r="G85" s="178"/>
      <c r="H85" s="179" t="s">
        <v>300</v>
      </c>
      <c r="I85" s="154"/>
      <c r="J85" s="176"/>
      <c r="K85" s="45" t="str">
        <f>'压力容器登记卡'!O44</f>
        <v>否</v>
      </c>
      <c r="L85" s="179" t="s">
        <v>248</v>
      </c>
      <c r="M85" s="154"/>
      <c r="N85" s="154"/>
      <c r="O85" s="176"/>
      <c r="P85" s="205" t="str">
        <f>'压力容器登记卡'!F45</f>
        <v>否</v>
      </c>
      <c r="Q85" s="155"/>
    </row>
    <row r="86" spans="1:17" ht="24" customHeight="1">
      <c r="A86" s="175" t="s">
        <v>249</v>
      </c>
      <c r="B86" s="154"/>
      <c r="C86" s="154"/>
      <c r="D86" s="154"/>
      <c r="E86" s="176"/>
      <c r="F86" s="179" t="str">
        <f>'压力容器登记卡'!J45</f>
        <v>否</v>
      </c>
      <c r="G86" s="180"/>
      <c r="H86" s="181"/>
      <c r="I86" s="43"/>
      <c r="J86" s="179" t="s">
        <v>250</v>
      </c>
      <c r="K86" s="154"/>
      <c r="L86" s="154"/>
      <c r="M86" s="154"/>
      <c r="N86" s="154"/>
      <c r="O86" s="176"/>
      <c r="P86" s="179" t="str">
        <f>'压力容器登记卡'!R45</f>
        <v>是</v>
      </c>
      <c r="Q86" s="155"/>
    </row>
    <row r="87" spans="1:17" ht="24" customHeight="1" thickBot="1">
      <c r="A87" s="192" t="s">
        <v>9</v>
      </c>
      <c r="B87" s="194"/>
      <c r="C87" s="195">
        <f>'压力容器登记卡'!D46</f>
        <v>0</v>
      </c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201"/>
    </row>
    <row r="112" spans="1:17" ht="24" customHeight="1" thickBot="1">
      <c r="A112" s="156" t="s">
        <v>322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</row>
    <row r="113" spans="1:17" ht="21.75" customHeight="1">
      <c r="A113" s="159" t="s">
        <v>323</v>
      </c>
      <c r="B113" s="160"/>
      <c r="C113" s="160"/>
      <c r="D113" s="46"/>
      <c r="E113" s="160" t="s">
        <v>324</v>
      </c>
      <c r="F113" s="160"/>
      <c r="G113" s="160"/>
      <c r="H113" s="160"/>
      <c r="I113" s="47"/>
      <c r="J113" s="157" t="s">
        <v>325</v>
      </c>
      <c r="K113" s="157"/>
      <c r="L113" s="48" t="s">
        <v>321</v>
      </c>
      <c r="M113" s="157" t="s">
        <v>326</v>
      </c>
      <c r="N113" s="157"/>
      <c r="O113" s="157"/>
      <c r="P113" s="157"/>
      <c r="Q113" s="158"/>
    </row>
    <row r="114" spans="1:17" ht="21.75" customHeight="1">
      <c r="A114" s="145">
        <f>'附件及辅机'!C3</f>
        <v>0</v>
      </c>
      <c r="B114" s="96"/>
      <c r="C114" s="96"/>
      <c r="D114" s="42"/>
      <c r="E114" s="152">
        <f>'附件及辅机'!D3</f>
        <v>0</v>
      </c>
      <c r="F114" s="96"/>
      <c r="G114" s="96"/>
      <c r="H114" s="96"/>
      <c r="I114" s="49"/>
      <c r="J114" s="149">
        <f>'附件及辅机'!E3</f>
        <v>0</v>
      </c>
      <c r="K114" s="149"/>
      <c r="L114" s="50">
        <f>'附件及辅机'!F3</f>
        <v>0</v>
      </c>
      <c r="M114" s="150">
        <f>'附件及辅机'!G3</f>
        <v>0</v>
      </c>
      <c r="N114" s="149"/>
      <c r="O114" s="149"/>
      <c r="P114" s="149"/>
      <c r="Q114" s="151"/>
    </row>
    <row r="115" spans="1:17" ht="21.75" customHeight="1">
      <c r="A115" s="145">
        <f>'附件及辅机'!C4</f>
        <v>0</v>
      </c>
      <c r="B115" s="96"/>
      <c r="C115" s="96"/>
      <c r="D115" s="42"/>
      <c r="E115" s="152">
        <f>'附件及辅机'!D4</f>
        <v>0</v>
      </c>
      <c r="F115" s="96"/>
      <c r="G115" s="96"/>
      <c r="H115" s="96"/>
      <c r="I115" s="49"/>
      <c r="J115" s="149">
        <f>'附件及辅机'!E4</f>
        <v>0</v>
      </c>
      <c r="K115" s="149"/>
      <c r="L115" s="50">
        <f>'附件及辅机'!F4</f>
        <v>0</v>
      </c>
      <c r="M115" s="150">
        <f>'附件及辅机'!G4</f>
        <v>0</v>
      </c>
      <c r="N115" s="149"/>
      <c r="O115" s="149"/>
      <c r="P115" s="149"/>
      <c r="Q115" s="151"/>
    </row>
    <row r="116" spans="1:17" ht="21.75" customHeight="1">
      <c r="A116" s="145">
        <f>'附件及辅机'!C5</f>
        <v>0</v>
      </c>
      <c r="B116" s="96"/>
      <c r="C116" s="96"/>
      <c r="D116" s="42"/>
      <c r="E116" s="152">
        <f>'附件及辅机'!D5</f>
        <v>0</v>
      </c>
      <c r="F116" s="96"/>
      <c r="G116" s="96"/>
      <c r="H116" s="96"/>
      <c r="I116" s="49"/>
      <c r="J116" s="149">
        <f>'附件及辅机'!E5</f>
        <v>0</v>
      </c>
      <c r="K116" s="149"/>
      <c r="L116" s="50">
        <f>'附件及辅机'!F5</f>
        <v>0</v>
      </c>
      <c r="M116" s="150">
        <f>'附件及辅机'!G5</f>
        <v>0</v>
      </c>
      <c r="N116" s="149"/>
      <c r="O116" s="149"/>
      <c r="P116" s="149"/>
      <c r="Q116" s="151"/>
    </row>
    <row r="117" spans="1:17" ht="21.75" customHeight="1">
      <c r="A117" s="145">
        <f>'附件及辅机'!C6</f>
        <v>0</v>
      </c>
      <c r="B117" s="96"/>
      <c r="C117" s="96"/>
      <c r="D117" s="42"/>
      <c r="E117" s="152">
        <f>'附件及辅机'!D6</f>
        <v>0</v>
      </c>
      <c r="F117" s="96"/>
      <c r="G117" s="96"/>
      <c r="H117" s="96"/>
      <c r="I117" s="49"/>
      <c r="J117" s="149">
        <f>'附件及辅机'!E6</f>
        <v>0</v>
      </c>
      <c r="K117" s="149"/>
      <c r="L117" s="50">
        <f>'附件及辅机'!F6</f>
        <v>0</v>
      </c>
      <c r="M117" s="150">
        <f>'附件及辅机'!G6</f>
        <v>0</v>
      </c>
      <c r="N117" s="149"/>
      <c r="O117" s="149"/>
      <c r="P117" s="149"/>
      <c r="Q117" s="151"/>
    </row>
    <row r="118" spans="1:17" ht="21.75" customHeight="1">
      <c r="A118" s="145">
        <f>'附件及辅机'!C7</f>
        <v>0</v>
      </c>
      <c r="B118" s="96"/>
      <c r="C118" s="96"/>
      <c r="D118" s="42"/>
      <c r="E118" s="152">
        <f>'附件及辅机'!D7</f>
        <v>0</v>
      </c>
      <c r="F118" s="96"/>
      <c r="G118" s="96"/>
      <c r="H118" s="96"/>
      <c r="I118" s="49"/>
      <c r="J118" s="149">
        <f>'附件及辅机'!E7</f>
        <v>0</v>
      </c>
      <c r="K118" s="149"/>
      <c r="L118" s="50">
        <f>'附件及辅机'!F7</f>
        <v>0</v>
      </c>
      <c r="M118" s="150">
        <f>'附件及辅机'!G7</f>
        <v>0</v>
      </c>
      <c r="N118" s="149"/>
      <c r="O118" s="149"/>
      <c r="P118" s="149"/>
      <c r="Q118" s="151"/>
    </row>
    <row r="119" spans="1:17" ht="21.75" customHeight="1">
      <c r="A119" s="145">
        <f>'附件及辅机'!C8</f>
        <v>0</v>
      </c>
      <c r="B119" s="96"/>
      <c r="C119" s="96"/>
      <c r="D119" s="42"/>
      <c r="E119" s="152">
        <f>'附件及辅机'!D8</f>
        <v>0</v>
      </c>
      <c r="F119" s="96"/>
      <c r="G119" s="96"/>
      <c r="H119" s="96"/>
      <c r="I119" s="49"/>
      <c r="J119" s="149">
        <f>'附件及辅机'!E8</f>
        <v>0</v>
      </c>
      <c r="K119" s="149"/>
      <c r="L119" s="50">
        <f>'附件及辅机'!F8</f>
        <v>0</v>
      </c>
      <c r="M119" s="150">
        <f>'附件及辅机'!G8</f>
        <v>0</v>
      </c>
      <c r="N119" s="149"/>
      <c r="O119" s="149"/>
      <c r="P119" s="149"/>
      <c r="Q119" s="151"/>
    </row>
    <row r="120" spans="1:17" ht="21.75" customHeight="1">
      <c r="A120" s="145">
        <f>'附件及辅机'!C9</f>
        <v>0</v>
      </c>
      <c r="B120" s="96"/>
      <c r="C120" s="96"/>
      <c r="D120" s="42"/>
      <c r="E120" s="152">
        <f>'附件及辅机'!D9</f>
        <v>0</v>
      </c>
      <c r="F120" s="96"/>
      <c r="G120" s="96"/>
      <c r="H120" s="96"/>
      <c r="I120" s="49"/>
      <c r="J120" s="149">
        <f>'附件及辅机'!E9</f>
        <v>0</v>
      </c>
      <c r="K120" s="149"/>
      <c r="L120" s="50">
        <f>'附件及辅机'!F9</f>
        <v>0</v>
      </c>
      <c r="M120" s="150">
        <f>'附件及辅机'!G9</f>
        <v>0</v>
      </c>
      <c r="N120" s="149"/>
      <c r="O120" s="149"/>
      <c r="P120" s="149"/>
      <c r="Q120" s="151"/>
    </row>
    <row r="121" spans="1:17" ht="21.75" customHeight="1">
      <c r="A121" s="145">
        <f>'附件及辅机'!C10</f>
        <v>0</v>
      </c>
      <c r="B121" s="96"/>
      <c r="C121" s="96"/>
      <c r="D121" s="42"/>
      <c r="E121" s="152">
        <f>'附件及辅机'!D10</f>
        <v>0</v>
      </c>
      <c r="F121" s="96"/>
      <c r="G121" s="96"/>
      <c r="H121" s="96"/>
      <c r="I121" s="49"/>
      <c r="J121" s="149">
        <f>'附件及辅机'!E10</f>
        <v>0</v>
      </c>
      <c r="K121" s="149"/>
      <c r="L121" s="50">
        <f>'附件及辅机'!F10</f>
        <v>0</v>
      </c>
      <c r="M121" s="150">
        <f>'附件及辅机'!G10</f>
        <v>0</v>
      </c>
      <c r="N121" s="149"/>
      <c r="O121" s="149"/>
      <c r="P121" s="149"/>
      <c r="Q121" s="151"/>
    </row>
    <row r="122" spans="1:17" ht="21.75" customHeight="1">
      <c r="A122" s="145">
        <f>'附件及辅机'!C11</f>
        <v>0</v>
      </c>
      <c r="B122" s="96"/>
      <c r="C122" s="96"/>
      <c r="D122" s="42"/>
      <c r="E122" s="152">
        <f>'附件及辅机'!D11</f>
        <v>0</v>
      </c>
      <c r="F122" s="96"/>
      <c r="G122" s="96"/>
      <c r="H122" s="96"/>
      <c r="I122" s="49"/>
      <c r="J122" s="149">
        <f>'附件及辅机'!E11</f>
        <v>0</v>
      </c>
      <c r="K122" s="149"/>
      <c r="L122" s="50">
        <f>'附件及辅机'!F11</f>
        <v>0</v>
      </c>
      <c r="M122" s="150">
        <f>'附件及辅机'!G11</f>
        <v>0</v>
      </c>
      <c r="N122" s="149"/>
      <c r="O122" s="149"/>
      <c r="P122" s="149"/>
      <c r="Q122" s="151"/>
    </row>
    <row r="123" spans="1:17" ht="21.75" customHeight="1">
      <c r="A123" s="145">
        <f>'附件及辅机'!C12</f>
        <v>0</v>
      </c>
      <c r="B123" s="96"/>
      <c r="C123" s="96"/>
      <c r="D123" s="42"/>
      <c r="E123" s="152">
        <f>'附件及辅机'!D12</f>
        <v>0</v>
      </c>
      <c r="F123" s="96"/>
      <c r="G123" s="96"/>
      <c r="H123" s="96"/>
      <c r="I123" s="49"/>
      <c r="J123" s="149">
        <f>'附件及辅机'!E12</f>
        <v>0</v>
      </c>
      <c r="K123" s="149"/>
      <c r="L123" s="50">
        <f>'附件及辅机'!F12</f>
        <v>0</v>
      </c>
      <c r="M123" s="150">
        <f>'附件及辅机'!G12</f>
        <v>0</v>
      </c>
      <c r="N123" s="149"/>
      <c r="O123" s="149"/>
      <c r="P123" s="149"/>
      <c r="Q123" s="151"/>
    </row>
    <row r="124" spans="1:17" ht="21.75" customHeight="1">
      <c r="A124" s="145">
        <f>'附件及辅机'!C13</f>
        <v>0</v>
      </c>
      <c r="B124" s="96"/>
      <c r="C124" s="96"/>
      <c r="D124" s="42"/>
      <c r="E124" s="152">
        <f>'附件及辅机'!D13</f>
        <v>0</v>
      </c>
      <c r="F124" s="102"/>
      <c r="G124" s="102"/>
      <c r="H124" s="102"/>
      <c r="I124" s="49"/>
      <c r="J124" s="149">
        <f>'附件及辅机'!E13</f>
        <v>0</v>
      </c>
      <c r="K124" s="149"/>
      <c r="L124" s="50">
        <f>'附件及辅机'!F13</f>
        <v>0</v>
      </c>
      <c r="M124" s="150">
        <f>'附件及辅机'!G13</f>
        <v>0</v>
      </c>
      <c r="N124" s="149"/>
      <c r="O124" s="149"/>
      <c r="P124" s="149"/>
      <c r="Q124" s="151"/>
    </row>
    <row r="125" spans="1:17" ht="21.75" customHeight="1">
      <c r="A125" s="145">
        <f>'附件及辅机'!C14</f>
        <v>0</v>
      </c>
      <c r="B125" s="96"/>
      <c r="C125" s="96"/>
      <c r="D125" s="42"/>
      <c r="E125" s="152">
        <f>'附件及辅机'!D14</f>
        <v>0</v>
      </c>
      <c r="F125" s="96"/>
      <c r="G125" s="96"/>
      <c r="H125" s="96"/>
      <c r="I125" s="49"/>
      <c r="J125" s="149">
        <f>'附件及辅机'!E14</f>
        <v>0</v>
      </c>
      <c r="K125" s="149"/>
      <c r="L125" s="50">
        <f>'附件及辅机'!F14</f>
        <v>0</v>
      </c>
      <c r="M125" s="150">
        <f>'附件及辅机'!G14</f>
        <v>0</v>
      </c>
      <c r="N125" s="149"/>
      <c r="O125" s="149"/>
      <c r="P125" s="149"/>
      <c r="Q125" s="151"/>
    </row>
    <row r="126" spans="1:17" ht="21.75" customHeight="1">
      <c r="A126" s="145">
        <f>'附件及辅机'!C15</f>
        <v>0</v>
      </c>
      <c r="B126" s="96"/>
      <c r="C126" s="96"/>
      <c r="D126" s="42"/>
      <c r="E126" s="152">
        <f>'附件及辅机'!D15</f>
        <v>0</v>
      </c>
      <c r="F126" s="96"/>
      <c r="G126" s="96"/>
      <c r="H126" s="96"/>
      <c r="I126" s="49"/>
      <c r="J126" s="149">
        <f>'附件及辅机'!E15</f>
        <v>0</v>
      </c>
      <c r="K126" s="149"/>
      <c r="L126" s="50">
        <f>'附件及辅机'!F15</f>
        <v>0</v>
      </c>
      <c r="M126" s="150">
        <f>'附件及辅机'!G15</f>
        <v>0</v>
      </c>
      <c r="N126" s="149"/>
      <c r="O126" s="149"/>
      <c r="P126" s="149"/>
      <c r="Q126" s="151"/>
    </row>
    <row r="127" spans="1:17" ht="21.75" customHeight="1">
      <c r="A127" s="145">
        <f>'附件及辅机'!C16</f>
        <v>0</v>
      </c>
      <c r="B127" s="96"/>
      <c r="C127" s="96"/>
      <c r="D127" s="42"/>
      <c r="E127" s="152">
        <f>'附件及辅机'!D16</f>
        <v>0</v>
      </c>
      <c r="F127" s="96"/>
      <c r="G127" s="96"/>
      <c r="H127" s="96"/>
      <c r="I127" s="49"/>
      <c r="J127" s="149">
        <f>'附件及辅机'!E16</f>
        <v>0</v>
      </c>
      <c r="K127" s="149"/>
      <c r="L127" s="50">
        <f>'附件及辅机'!F16</f>
        <v>0</v>
      </c>
      <c r="M127" s="150">
        <f>'附件及辅机'!G16</f>
        <v>0</v>
      </c>
      <c r="N127" s="149"/>
      <c r="O127" s="149"/>
      <c r="P127" s="149"/>
      <c r="Q127" s="151"/>
    </row>
    <row r="128" spans="1:17" ht="21.75" customHeight="1">
      <c r="A128" s="145">
        <f>'附件及辅机'!C17</f>
        <v>0</v>
      </c>
      <c r="B128" s="96"/>
      <c r="C128" s="96"/>
      <c r="D128" s="42"/>
      <c r="E128" s="152">
        <f>'附件及辅机'!D17</f>
        <v>0</v>
      </c>
      <c r="F128" s="96"/>
      <c r="G128" s="96"/>
      <c r="H128" s="96"/>
      <c r="I128" s="49"/>
      <c r="J128" s="149">
        <f>'附件及辅机'!E17</f>
        <v>0</v>
      </c>
      <c r="K128" s="149"/>
      <c r="L128" s="50">
        <f>'附件及辅机'!F17</f>
        <v>0</v>
      </c>
      <c r="M128" s="150">
        <f>'附件及辅机'!G17</f>
        <v>0</v>
      </c>
      <c r="N128" s="149"/>
      <c r="O128" s="149"/>
      <c r="P128" s="149"/>
      <c r="Q128" s="151"/>
    </row>
    <row r="129" spans="1:17" ht="21.75" customHeight="1">
      <c r="A129" s="145">
        <f>'附件及辅机'!C18</f>
        <v>0</v>
      </c>
      <c r="B129" s="96"/>
      <c r="C129" s="96"/>
      <c r="D129" s="42"/>
      <c r="E129" s="146">
        <f>'附件及辅机'!D18</f>
        <v>0</v>
      </c>
      <c r="F129" s="147"/>
      <c r="G129" s="147"/>
      <c r="H129" s="148"/>
      <c r="I129" s="49"/>
      <c r="J129" s="149">
        <f>'附件及辅机'!E18</f>
        <v>0</v>
      </c>
      <c r="K129" s="149"/>
      <c r="L129" s="50">
        <f>'附件及辅机'!F18</f>
        <v>0</v>
      </c>
      <c r="M129" s="150">
        <f>'附件及辅机'!G18</f>
        <v>0</v>
      </c>
      <c r="N129" s="149"/>
      <c r="O129" s="149"/>
      <c r="P129" s="149"/>
      <c r="Q129" s="151"/>
    </row>
    <row r="130" spans="1:17" ht="21.75" customHeight="1" thickBot="1">
      <c r="A130" s="139">
        <f>'附件及辅机'!C19</f>
        <v>0</v>
      </c>
      <c r="B130" s="140"/>
      <c r="C130" s="140"/>
      <c r="D130" s="51"/>
      <c r="E130" s="141">
        <f>'附件及辅机'!D19</f>
        <v>0</v>
      </c>
      <c r="F130" s="140"/>
      <c r="G130" s="140"/>
      <c r="H130" s="140"/>
      <c r="I130" s="52"/>
      <c r="J130" s="142">
        <f>'附件及辅机'!E19</f>
        <v>0</v>
      </c>
      <c r="K130" s="142"/>
      <c r="L130" s="53">
        <f>'附件及辅机'!F19</f>
        <v>0</v>
      </c>
      <c r="M130" s="143">
        <f>'附件及辅机'!G19</f>
        <v>0</v>
      </c>
      <c r="N130" s="142"/>
      <c r="O130" s="142"/>
      <c r="P130" s="142"/>
      <c r="Q130" s="144"/>
    </row>
  </sheetData>
  <sheetProtection password="D960" sheet="1" objects="1" scenarios="1"/>
  <mergeCells count="340">
    <mergeCell ref="A85:C85"/>
    <mergeCell ref="D85:G85"/>
    <mergeCell ref="H85:J85"/>
    <mergeCell ref="A84:B84"/>
    <mergeCell ref="C84:F84"/>
    <mergeCell ref="G84:I84"/>
    <mergeCell ref="J84:K84"/>
    <mergeCell ref="A87:B87"/>
    <mergeCell ref="C87:Q87"/>
    <mergeCell ref="A86:E86"/>
    <mergeCell ref="J86:O86"/>
    <mergeCell ref="P86:Q86"/>
    <mergeCell ref="F86:H86"/>
    <mergeCell ref="N82:Q82"/>
    <mergeCell ref="P85:Q85"/>
    <mergeCell ref="L84:N84"/>
    <mergeCell ref="O84:Q84"/>
    <mergeCell ref="N83:Q83"/>
    <mergeCell ref="L85:O85"/>
    <mergeCell ref="A83:D83"/>
    <mergeCell ref="E83:J83"/>
    <mergeCell ref="K83:M83"/>
    <mergeCell ref="A81:D81"/>
    <mergeCell ref="E81:I81"/>
    <mergeCell ref="J81:M81"/>
    <mergeCell ref="A82:C82"/>
    <mergeCell ref="E82:K82"/>
    <mergeCell ref="L82:M82"/>
    <mergeCell ref="N81:Q81"/>
    <mergeCell ref="A79:E79"/>
    <mergeCell ref="F79:G79"/>
    <mergeCell ref="L79:N79"/>
    <mergeCell ref="O79:Q79"/>
    <mergeCell ref="H79:I79"/>
    <mergeCell ref="J79:K79"/>
    <mergeCell ref="A80:E80"/>
    <mergeCell ref="J80:L80"/>
    <mergeCell ref="F80:H80"/>
    <mergeCell ref="A77:D77"/>
    <mergeCell ref="E77:Q77"/>
    <mergeCell ref="A78:D78"/>
    <mergeCell ref="E78:L78"/>
    <mergeCell ref="M78:N78"/>
    <mergeCell ref="O78:Q78"/>
    <mergeCell ref="A75:Q75"/>
    <mergeCell ref="J76:L76"/>
    <mergeCell ref="M76:Q76"/>
    <mergeCell ref="A76:E76"/>
    <mergeCell ref="F76:H76"/>
    <mergeCell ref="M44:O44"/>
    <mergeCell ref="P44:Q44"/>
    <mergeCell ref="A45:D45"/>
    <mergeCell ref="E45:Q45"/>
    <mergeCell ref="A44:D44"/>
    <mergeCell ref="E44:G44"/>
    <mergeCell ref="H44:J44"/>
    <mergeCell ref="K44:L44"/>
    <mergeCell ref="M42:O42"/>
    <mergeCell ref="P42:Q42"/>
    <mergeCell ref="A43:D43"/>
    <mergeCell ref="E43:G43"/>
    <mergeCell ref="H43:J43"/>
    <mergeCell ref="K43:L43"/>
    <mergeCell ref="M43:O43"/>
    <mergeCell ref="P43:Q43"/>
    <mergeCell ref="A42:D42"/>
    <mergeCell ref="E42:G42"/>
    <mergeCell ref="H42:J42"/>
    <mergeCell ref="K42:L42"/>
    <mergeCell ref="A39:Q39"/>
    <mergeCell ref="A40:Q40"/>
    <mergeCell ref="A41:D41"/>
    <mergeCell ref="E41:G41"/>
    <mergeCell ref="H41:J41"/>
    <mergeCell ref="K41:L41"/>
    <mergeCell ref="M41:O41"/>
    <mergeCell ref="P41:Q41"/>
    <mergeCell ref="A37:D37"/>
    <mergeCell ref="E37:G37"/>
    <mergeCell ref="H37:J37"/>
    <mergeCell ref="A38:D38"/>
    <mergeCell ref="E38:G38"/>
    <mergeCell ref="H38:J38"/>
    <mergeCell ref="M38:O38"/>
    <mergeCell ref="P38:Q38"/>
    <mergeCell ref="K38:L38"/>
    <mergeCell ref="K37:L37"/>
    <mergeCell ref="M37:O37"/>
    <mergeCell ref="P37:Q37"/>
    <mergeCell ref="A34:D34"/>
    <mergeCell ref="E34:K34"/>
    <mergeCell ref="L34:O34"/>
    <mergeCell ref="P34:Q34"/>
    <mergeCell ref="A35:Q35"/>
    <mergeCell ref="A36:D36"/>
    <mergeCell ref="E36:G36"/>
    <mergeCell ref="H36:J36"/>
    <mergeCell ref="K36:L36"/>
    <mergeCell ref="M36:O36"/>
    <mergeCell ref="P36:Q36"/>
    <mergeCell ref="M33:O33"/>
    <mergeCell ref="P33:Q33"/>
    <mergeCell ref="A32:C32"/>
    <mergeCell ref="D32:F32"/>
    <mergeCell ref="A33:C33"/>
    <mergeCell ref="D33:F33"/>
    <mergeCell ref="G33:I33"/>
    <mergeCell ref="J33:L33"/>
    <mergeCell ref="G32:I32"/>
    <mergeCell ref="J32:L32"/>
    <mergeCell ref="L30:M30"/>
    <mergeCell ref="N30:Q30"/>
    <mergeCell ref="M31:O31"/>
    <mergeCell ref="P31:Q31"/>
    <mergeCell ref="M32:O32"/>
    <mergeCell ref="P32:Q32"/>
    <mergeCell ref="A31:C31"/>
    <mergeCell ref="D31:F31"/>
    <mergeCell ref="G31:I31"/>
    <mergeCell ref="J31:L31"/>
    <mergeCell ref="A30:C30"/>
    <mergeCell ref="D30:F30"/>
    <mergeCell ref="G30:H30"/>
    <mergeCell ref="I30:K30"/>
    <mergeCell ref="A29:D29"/>
    <mergeCell ref="E29:K29"/>
    <mergeCell ref="L29:N29"/>
    <mergeCell ref="O29:Q29"/>
    <mergeCell ref="A28:D28"/>
    <mergeCell ref="E28:K28"/>
    <mergeCell ref="L28:N28"/>
    <mergeCell ref="O28:Q28"/>
    <mergeCell ref="L27:N27"/>
    <mergeCell ref="O27:Q27"/>
    <mergeCell ref="A26:C26"/>
    <mergeCell ref="D26:F26"/>
    <mergeCell ref="A27:C27"/>
    <mergeCell ref="D27:F27"/>
    <mergeCell ref="G27:I27"/>
    <mergeCell ref="J27:K27"/>
    <mergeCell ref="G26:I26"/>
    <mergeCell ref="J26:K26"/>
    <mergeCell ref="L24:N24"/>
    <mergeCell ref="O24:Q24"/>
    <mergeCell ref="L25:N25"/>
    <mergeCell ref="O25:Q25"/>
    <mergeCell ref="L26:N26"/>
    <mergeCell ref="O26:Q26"/>
    <mergeCell ref="A25:C25"/>
    <mergeCell ref="D25:F25"/>
    <mergeCell ref="G25:I25"/>
    <mergeCell ref="J25:K25"/>
    <mergeCell ref="A24:C24"/>
    <mergeCell ref="D24:F24"/>
    <mergeCell ref="G24:I24"/>
    <mergeCell ref="J24:K24"/>
    <mergeCell ref="L23:N23"/>
    <mergeCell ref="O23:Q23"/>
    <mergeCell ref="A22:C22"/>
    <mergeCell ref="D22:F22"/>
    <mergeCell ref="A23:C23"/>
    <mergeCell ref="D23:F23"/>
    <mergeCell ref="G23:I23"/>
    <mergeCell ref="J23:K23"/>
    <mergeCell ref="G22:I22"/>
    <mergeCell ref="J22:K22"/>
    <mergeCell ref="L20:N20"/>
    <mergeCell ref="O20:Q20"/>
    <mergeCell ref="L21:N21"/>
    <mergeCell ref="O21:Q21"/>
    <mergeCell ref="L22:N22"/>
    <mergeCell ref="O22:Q22"/>
    <mergeCell ref="A21:C21"/>
    <mergeCell ref="D21:F21"/>
    <mergeCell ref="G21:H21"/>
    <mergeCell ref="I21:K21"/>
    <mergeCell ref="A20:C20"/>
    <mergeCell ref="D20:F20"/>
    <mergeCell ref="G20:I20"/>
    <mergeCell ref="J20:K20"/>
    <mergeCell ref="L19:N19"/>
    <mergeCell ref="O19:Q19"/>
    <mergeCell ref="A18:C18"/>
    <mergeCell ref="D18:F18"/>
    <mergeCell ref="A19:C19"/>
    <mergeCell ref="D19:F19"/>
    <mergeCell ref="G19:H19"/>
    <mergeCell ref="I19:K19"/>
    <mergeCell ref="G18:H18"/>
    <mergeCell ref="I18:K18"/>
    <mergeCell ref="L16:N16"/>
    <mergeCell ref="O16:Q16"/>
    <mergeCell ref="L17:N17"/>
    <mergeCell ref="O17:Q17"/>
    <mergeCell ref="L18:N18"/>
    <mergeCell ref="O18:Q18"/>
    <mergeCell ref="A17:C17"/>
    <mergeCell ref="D17:F17"/>
    <mergeCell ref="G17:H17"/>
    <mergeCell ref="I17:K17"/>
    <mergeCell ref="A16:C16"/>
    <mergeCell ref="D16:F16"/>
    <mergeCell ref="G16:H16"/>
    <mergeCell ref="I16:K16"/>
    <mergeCell ref="A15:D15"/>
    <mergeCell ref="E15:K15"/>
    <mergeCell ref="L15:O15"/>
    <mergeCell ref="P15:Q15"/>
    <mergeCell ref="L13:N13"/>
    <mergeCell ref="O13:Q13"/>
    <mergeCell ref="A14:D14"/>
    <mergeCell ref="E14:K14"/>
    <mergeCell ref="L14:O14"/>
    <mergeCell ref="P14:Q14"/>
    <mergeCell ref="A13:D13"/>
    <mergeCell ref="E13:F13"/>
    <mergeCell ref="G13:H13"/>
    <mergeCell ref="I13:K13"/>
    <mergeCell ref="A12:D12"/>
    <mergeCell ref="E12:K12"/>
    <mergeCell ref="L12:O12"/>
    <mergeCell ref="P12:Q12"/>
    <mergeCell ref="N10:O10"/>
    <mergeCell ref="P10:Q10"/>
    <mergeCell ref="A11:D11"/>
    <mergeCell ref="E11:K11"/>
    <mergeCell ref="L11:O11"/>
    <mergeCell ref="P11:Q11"/>
    <mergeCell ref="A10:D10"/>
    <mergeCell ref="E10:G10"/>
    <mergeCell ref="H10:J10"/>
    <mergeCell ref="K10:M10"/>
    <mergeCell ref="L8:M8"/>
    <mergeCell ref="N8:O8"/>
    <mergeCell ref="P8:Q8"/>
    <mergeCell ref="A9:D9"/>
    <mergeCell ref="E9:G9"/>
    <mergeCell ref="H9:J9"/>
    <mergeCell ref="K9:M9"/>
    <mergeCell ref="N9:O9"/>
    <mergeCell ref="P9:Q9"/>
    <mergeCell ref="A8:D8"/>
    <mergeCell ref="E8:F8"/>
    <mergeCell ref="H8:I8"/>
    <mergeCell ref="J8:K8"/>
    <mergeCell ref="A7:D7"/>
    <mergeCell ref="E7:K7"/>
    <mergeCell ref="L7:O7"/>
    <mergeCell ref="P7:Q7"/>
    <mergeCell ref="A6:D6"/>
    <mergeCell ref="E6:L6"/>
    <mergeCell ref="M6:O6"/>
    <mergeCell ref="P6:Q6"/>
    <mergeCell ref="A5:D5"/>
    <mergeCell ref="E5:K5"/>
    <mergeCell ref="L5:N5"/>
    <mergeCell ref="O5:Q5"/>
    <mergeCell ref="A4:D4"/>
    <mergeCell ref="E4:K4"/>
    <mergeCell ref="L4:N4"/>
    <mergeCell ref="O4:Q4"/>
    <mergeCell ref="A1:Q2"/>
    <mergeCell ref="A3:D3"/>
    <mergeCell ref="E3:I3"/>
    <mergeCell ref="J3:L3"/>
    <mergeCell ref="M3:Q3"/>
    <mergeCell ref="A114:C114"/>
    <mergeCell ref="E114:H114"/>
    <mergeCell ref="J114:K114"/>
    <mergeCell ref="M114:Q114"/>
    <mergeCell ref="M80:Q80"/>
    <mergeCell ref="A115:C115"/>
    <mergeCell ref="E115:H115"/>
    <mergeCell ref="J115:K115"/>
    <mergeCell ref="M115:Q115"/>
    <mergeCell ref="A112:Q112"/>
    <mergeCell ref="M113:Q113"/>
    <mergeCell ref="A113:C113"/>
    <mergeCell ref="E113:H113"/>
    <mergeCell ref="J113:K113"/>
    <mergeCell ref="A116:C116"/>
    <mergeCell ref="E116:H116"/>
    <mergeCell ref="J116:K116"/>
    <mergeCell ref="M116:Q116"/>
    <mergeCell ref="A117:C117"/>
    <mergeCell ref="E117:H117"/>
    <mergeCell ref="J117:K117"/>
    <mergeCell ref="M117:Q117"/>
    <mergeCell ref="A118:C118"/>
    <mergeCell ref="E118:H118"/>
    <mergeCell ref="J118:K118"/>
    <mergeCell ref="M118:Q118"/>
    <mergeCell ref="A119:C119"/>
    <mergeCell ref="E119:H119"/>
    <mergeCell ref="J119:K119"/>
    <mergeCell ref="M119:Q119"/>
    <mergeCell ref="A120:C120"/>
    <mergeCell ref="E120:H120"/>
    <mergeCell ref="J120:K120"/>
    <mergeCell ref="M120:Q120"/>
    <mergeCell ref="A121:C121"/>
    <mergeCell ref="E121:H121"/>
    <mergeCell ref="J121:K121"/>
    <mergeCell ref="M121:Q121"/>
    <mergeCell ref="A122:C122"/>
    <mergeCell ref="E122:H122"/>
    <mergeCell ref="J122:K122"/>
    <mergeCell ref="M122:Q122"/>
    <mergeCell ref="A123:C123"/>
    <mergeCell ref="E123:H123"/>
    <mergeCell ref="J123:K123"/>
    <mergeCell ref="M123:Q123"/>
    <mergeCell ref="A124:C124"/>
    <mergeCell ref="E124:H124"/>
    <mergeCell ref="J124:K124"/>
    <mergeCell ref="M124:Q124"/>
    <mergeCell ref="A125:C125"/>
    <mergeCell ref="E125:H125"/>
    <mergeCell ref="J125:K125"/>
    <mergeCell ref="M125:Q125"/>
    <mergeCell ref="A126:C126"/>
    <mergeCell ref="E126:H126"/>
    <mergeCell ref="J126:K126"/>
    <mergeCell ref="M126:Q126"/>
    <mergeCell ref="A127:C127"/>
    <mergeCell ref="E127:H127"/>
    <mergeCell ref="J127:K127"/>
    <mergeCell ref="M127:Q127"/>
    <mergeCell ref="A128:C128"/>
    <mergeCell ref="E128:H128"/>
    <mergeCell ref="J128:K128"/>
    <mergeCell ref="M128:Q128"/>
    <mergeCell ref="A129:C129"/>
    <mergeCell ref="E129:H129"/>
    <mergeCell ref="J129:K129"/>
    <mergeCell ref="M129:Q129"/>
    <mergeCell ref="A130:C130"/>
    <mergeCell ref="E130:H130"/>
    <mergeCell ref="J130:K130"/>
    <mergeCell ref="M130:Q130"/>
  </mergeCells>
  <dataValidations count="6">
    <dataValidation type="decimal" operator="greaterThanOrEqual" allowBlank="1" showInputMessage="1" showErrorMessage="1" sqref="D112:D113">
      <formula1>0</formula1>
    </dataValidation>
    <dataValidation type="whole" allowBlank="1" showInputMessage="1" showErrorMessage="1" errorTitle="数量" error="数量的长度只能为小于10位的数字；" sqref="D114:D130">
      <formula1>0</formula1>
      <formula2>1000000000</formula2>
    </dataValidation>
    <dataValidation type="textLength" allowBlank="1" showInputMessage="1" showErrorMessage="1" errorTitle="名称" error="名称的长度不能超过30；" sqref="A114:A130">
      <formula1>0</formula1>
      <formula2>30</formula2>
    </dataValidation>
    <dataValidation type="textLength" allowBlank="1" showInputMessage="1" showErrorMessage="1" errorTitle="型号" error="型号的长度不能超过30；" sqref="B114:B130">
      <formula1>0</formula1>
      <formula2>30</formula2>
    </dataValidation>
    <dataValidation type="textLength" allowBlank="1" showInputMessage="1" showErrorMessage="1" errorTitle="规格" error="规格的长度不能超过30；" sqref="C114:C130">
      <formula1>0</formula1>
      <formula2>30</formula2>
    </dataValidation>
    <dataValidation type="textLength" allowBlank="1" showInputMessage="1" showErrorMessage="1" errorTitle="制造厂家" error="制造厂家的长度不能超过150；" sqref="E114:E130">
      <formula1>0</formula1>
      <formula2>150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langchao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yzy</dc:creator>
  <cp:keywords/>
  <dc:description/>
  <cp:lastModifiedBy>new</cp:lastModifiedBy>
  <cp:lastPrinted>2007-09-28T04:27:27Z</cp:lastPrinted>
  <dcterms:created xsi:type="dcterms:W3CDTF">2004-04-19T03:27:14Z</dcterms:created>
  <dcterms:modified xsi:type="dcterms:W3CDTF">2011-01-17T07:48:51Z</dcterms:modified>
  <cp:category/>
  <cp:version/>
  <cp:contentType/>
  <cp:contentStatus/>
</cp:coreProperties>
</file>